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EZIONI" sheetId="2" r:id="rId1"/>
    <sheet name="RIEPILOGO" sheetId="3" r:id="rId2"/>
  </sheets>
  <calcPr calcId="145621"/>
</workbook>
</file>

<file path=xl/calcChain.xml><?xml version="1.0" encoding="utf-8"?>
<calcChain xmlns="http://schemas.openxmlformats.org/spreadsheetml/2006/main">
  <c r="G183" i="2" l="1"/>
  <c r="D183" i="2"/>
  <c r="C8" i="2" l="1"/>
  <c r="O14" i="3" l="1"/>
  <c r="N14" i="3"/>
  <c r="P13" i="3" l="1"/>
  <c r="P14" i="3" l="1"/>
  <c r="P15" i="2"/>
  <c r="Q15" i="2" s="1"/>
  <c r="P14" i="2"/>
  <c r="Q14" i="2" s="1"/>
  <c r="P52" i="2"/>
  <c r="Q52" i="2" s="1"/>
  <c r="P51" i="2"/>
  <c r="Q51" i="2" s="1"/>
  <c r="P89" i="2"/>
  <c r="Q89" i="2" s="1"/>
  <c r="Q88" i="2"/>
  <c r="P126" i="2"/>
  <c r="Q126" i="2" s="1"/>
  <c r="P125" i="2"/>
  <c r="Q125" i="2" s="1"/>
  <c r="P163" i="2"/>
  <c r="Q163" i="2" s="1"/>
  <c r="P162" i="2"/>
  <c r="Q162" i="2" s="1"/>
  <c r="P200" i="2"/>
  <c r="Q200" i="2" s="1"/>
  <c r="P199" i="2"/>
  <c r="Q199" i="2" s="1"/>
  <c r="L14" i="3" l="1"/>
  <c r="K14" i="3"/>
  <c r="L9" i="3"/>
  <c r="K9" i="3"/>
  <c r="K202" i="2"/>
  <c r="K197" i="2"/>
  <c r="K165" i="2"/>
  <c r="N157" i="2" s="1"/>
  <c r="K160" i="2"/>
  <c r="K128" i="2"/>
  <c r="K123" i="2"/>
  <c r="K91" i="2"/>
  <c r="K86" i="2"/>
  <c r="K54" i="2"/>
  <c r="K49" i="2"/>
  <c r="K17" i="2"/>
  <c r="K12" i="2"/>
  <c r="N83" i="2" l="1"/>
  <c r="N46" i="2"/>
  <c r="K16" i="3"/>
  <c r="N194" i="2"/>
  <c r="N120" i="2"/>
  <c r="K11" i="3"/>
  <c r="N9" i="2"/>
  <c r="C60" i="2"/>
  <c r="C59" i="2"/>
  <c r="C53" i="2"/>
  <c r="C54" i="2"/>
  <c r="C52" i="2"/>
  <c r="C18" i="2"/>
  <c r="C55" i="2"/>
  <c r="C92" i="2"/>
  <c r="C129" i="2"/>
  <c r="C166" i="2"/>
  <c r="C203" i="2"/>
  <c r="C195" i="2"/>
  <c r="C158" i="2"/>
  <c r="C121" i="2"/>
  <c r="C84" i="2"/>
  <c r="C47" i="2"/>
  <c r="C51" i="2"/>
  <c r="C46" i="2"/>
  <c r="C45" i="2"/>
  <c r="Q13" i="3" l="1"/>
  <c r="Q14" i="3"/>
  <c r="N8" i="3"/>
  <c r="G30" i="3"/>
  <c r="G29" i="3"/>
  <c r="G17" i="3"/>
  <c r="D17" i="3" l="1"/>
  <c r="D9" i="3"/>
  <c r="G20" i="3"/>
  <c r="G19" i="3"/>
  <c r="G18" i="3"/>
  <c r="G12" i="3"/>
  <c r="G11" i="3"/>
  <c r="G10" i="3"/>
  <c r="G9" i="3"/>
  <c r="D22" i="3"/>
  <c r="D21" i="3"/>
  <c r="D16" i="3"/>
  <c r="D15" i="3"/>
  <c r="D14" i="3"/>
  <c r="D13" i="3"/>
  <c r="D8" i="3"/>
  <c r="D7" i="3"/>
  <c r="G22" i="3"/>
  <c r="G21" i="3"/>
  <c r="G16" i="3"/>
  <c r="G15" i="3"/>
  <c r="G14" i="3"/>
  <c r="G13" i="3"/>
  <c r="G8" i="3"/>
  <c r="G7" i="3"/>
  <c r="G27" i="3" l="1"/>
  <c r="C22" i="3"/>
  <c r="C16" i="3"/>
  <c r="C14" i="3"/>
  <c r="C8" i="3"/>
  <c r="C15" i="3"/>
  <c r="C13" i="3"/>
  <c r="C21" i="3"/>
  <c r="C17" i="3"/>
  <c r="C9" i="3"/>
  <c r="D27" i="3"/>
  <c r="C7" i="3"/>
  <c r="G214" i="2"/>
  <c r="D214" i="2"/>
  <c r="C208" i="2"/>
  <c r="C207" i="2"/>
  <c r="C202" i="2"/>
  <c r="C201" i="2"/>
  <c r="C200" i="2"/>
  <c r="C199" i="2"/>
  <c r="C194" i="2"/>
  <c r="C193" i="2"/>
  <c r="G177" i="2"/>
  <c r="D177" i="2"/>
  <c r="C171" i="2"/>
  <c r="C170" i="2"/>
  <c r="C165" i="2"/>
  <c r="C164" i="2"/>
  <c r="C163" i="2"/>
  <c r="C162" i="2"/>
  <c r="C157" i="2"/>
  <c r="C156" i="2"/>
  <c r="G140" i="2"/>
  <c r="D140" i="2"/>
  <c r="C134" i="2"/>
  <c r="C133" i="2"/>
  <c r="C128" i="2"/>
  <c r="C127" i="2"/>
  <c r="C126" i="2"/>
  <c r="C125" i="2"/>
  <c r="C120" i="2"/>
  <c r="C119" i="2"/>
  <c r="G103" i="2"/>
  <c r="D103" i="2"/>
  <c r="C97" i="2"/>
  <c r="C96" i="2"/>
  <c r="C91" i="2"/>
  <c r="C90" i="2"/>
  <c r="C89" i="2"/>
  <c r="C88" i="2"/>
  <c r="C83" i="2"/>
  <c r="C82" i="2"/>
  <c r="G66" i="2"/>
  <c r="D66" i="2"/>
  <c r="C177" i="2" l="1"/>
  <c r="C103" i="2"/>
  <c r="D109" i="2" s="1"/>
  <c r="C66" i="2"/>
  <c r="G72" i="2" s="1"/>
  <c r="C214" i="2"/>
  <c r="D220" i="2" s="1"/>
  <c r="C140" i="2"/>
  <c r="G146" i="2" s="1"/>
  <c r="C27" i="3"/>
  <c r="G33" i="3" s="1"/>
  <c r="G29" i="2"/>
  <c r="D29" i="2"/>
  <c r="C23" i="2"/>
  <c r="C22" i="2"/>
  <c r="G109" i="2" l="1"/>
  <c r="D33" i="3"/>
  <c r="D72" i="2"/>
  <c r="G220" i="2"/>
  <c r="D146" i="2"/>
  <c r="C29" i="2"/>
  <c r="G35" i="2" s="1"/>
  <c r="C17" i="2" l="1"/>
  <c r="C16" i="2"/>
  <c r="C15" i="2"/>
  <c r="C14" i="2"/>
  <c r="C10" i="2"/>
  <c r="C9" i="2"/>
  <c r="D35" i="2" l="1"/>
</calcChain>
</file>

<file path=xl/sharedStrings.xml><?xml version="1.0" encoding="utf-8"?>
<sst xmlns="http://schemas.openxmlformats.org/spreadsheetml/2006/main" count="441" uniqueCount="64">
  <si>
    <t>COMUNE DI CARCARE</t>
  </si>
  <si>
    <t>Collegio Uninominale</t>
  </si>
  <si>
    <t>Collegio Plurinominale</t>
  </si>
  <si>
    <t>n.</t>
  </si>
  <si>
    <t>Cognome e Nome</t>
  </si>
  <si>
    <t>Totale voti validi al candidato uninominale/ o ad una lista ad esso collegata</t>
  </si>
  <si>
    <t>Totale voti validi espressi SOLTANTO per il candidato uninominale</t>
  </si>
  <si>
    <t>LISTE COLLEGATE</t>
  </si>
  <si>
    <t>Totale voti validi per l'unica/una delle liste collegate</t>
  </si>
  <si>
    <t>MOVIMENTO 5 STELLE</t>
  </si>
  <si>
    <t>TOTALE VOTI VALIDI</t>
  </si>
  <si>
    <t>Totale voti validi ai candidati uninominali e/o ad una lista ad essa collegata</t>
  </si>
  <si>
    <t>Totale voti validi espressi soltanto per i candidati uninominali</t>
  </si>
  <si>
    <t>Collegio plurinominale/uninominale                                       LIGURIA 01                                                                                        LIGURIA 02 SAVONA</t>
  </si>
  <si>
    <t>schede bianche</t>
  </si>
  <si>
    <t>schede nulle</t>
  </si>
  <si>
    <t>TOTALE SCHEDE</t>
  </si>
  <si>
    <t>SEZIONE N.1</t>
  </si>
  <si>
    <t>ENRICO MARIA NADASI</t>
  </si>
  <si>
    <t>GIACOMO MARCHETTI</t>
  </si>
  <si>
    <t>GIOVANNI BERRINO</t>
  </si>
  <si>
    <t>RICCARDO FORTIN</t>
  </si>
  <si>
    <t>UNIONE POPOLARE CON DE MAGISTRIS</t>
  </si>
  <si>
    <t>FRATELLI D’ITALIA CON GIORGIA MELONI</t>
  </si>
  <si>
    <t>FORZA ITALIA BERLUSCONI PRESIDENTE</t>
  </si>
  <si>
    <t>NOI MODERATI</t>
  </si>
  <si>
    <t>LEGA SALVINI PREMIER</t>
  </si>
  <si>
    <t>VITA</t>
  </si>
  <si>
    <t>MARCO GIUSEPPE FERRANDO</t>
  </si>
  <si>
    <t>PARTITO COMUNISTA DEI LAVORATORI</t>
  </si>
  <si>
    <t>MARIA CARIDI DETTA MARY</t>
  </si>
  <si>
    <t>AZIONE – ITALIA VIVA - CALENDA</t>
  </si>
  <si>
    <t>FRANCESCA BARBATO</t>
  </si>
  <si>
    <t>PER L’ITALIA CON PARAGONE ITALEXIT</t>
  </si>
  <si>
    <t>SANDRA ZAMPA</t>
  </si>
  <si>
    <t xml:space="preserve"> + EUROPA CON EMMA BONINO</t>
  </si>
  <si>
    <t>PARTITO DEMOCRATICO – ITALIA DEMOCRATICA E PROG.</t>
  </si>
  <si>
    <t>IMPEGNO CIVICO LUIGI DI MAIO- CENTRO DEMOCRATICO</t>
  </si>
  <si>
    <t>ALLEANZA VERDI E SINISTRA</t>
  </si>
  <si>
    <t>CARMELA ALBANESE</t>
  </si>
  <si>
    <t>MASTELLA NOI DI CENTRO EUROPEISTI</t>
  </si>
  <si>
    <t>SILVANO CECCOLI</t>
  </si>
  <si>
    <t>ITALIA SOVRANA E POPOLARE</t>
  </si>
  <si>
    <t>SEZIONE N.2</t>
  </si>
  <si>
    <t>SEZIONE N.3</t>
  </si>
  <si>
    <t>SEZIONE N.4</t>
  </si>
  <si>
    <t>SEZIONE N.5</t>
  </si>
  <si>
    <t>SEZIONE N.6</t>
  </si>
  <si>
    <t>RIEPILOGO N. 6  SEZIONI</t>
  </si>
  <si>
    <t>ELEZIONI POLITICHE 25 SETTEMBRE 2022                                                           DATI DI SCRUTINIO SENATO DELLA REPUBBLICA</t>
  </si>
  <si>
    <t>LIGURIA U01- GENOVA</t>
  </si>
  <si>
    <t>LIGURIA P01</t>
  </si>
  <si>
    <t>ISCRITTI</t>
  </si>
  <si>
    <t>Percentuale votanti</t>
  </si>
  <si>
    <t>MASCHI</t>
  </si>
  <si>
    <t>FEMMINE</t>
  </si>
  <si>
    <t>TOTALE</t>
  </si>
  <si>
    <t>VOTANTI</t>
  </si>
  <si>
    <t>%</t>
  </si>
  <si>
    <t>tot.</t>
  </si>
  <si>
    <t>ore</t>
  </si>
  <si>
    <t>schede che contengono voti contestati e provvisoriamente non assegnati</t>
  </si>
  <si>
    <t>TOTALE VOTANTI SENATO DELLA REPUBBLICA</t>
  </si>
  <si>
    <t>TOTALE VOTANTI  SENATO DELLA REPUBBLICA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</si>
</sst>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rgb="FFFFFF0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2" borderId="0" xfId="0" applyFill="1"/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11" fillId="6" borderId="4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2" fontId="22" fillId="2" borderId="19" xfId="0" applyNumberFormat="1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/>
    </xf>
    <xf numFmtId="0" fontId="23" fillId="15" borderId="19" xfId="0" applyFont="1" applyFill="1" applyBorder="1" applyAlignment="1">
      <alignment horizontal="center" vertical="center"/>
    </xf>
    <xf numFmtId="164" fontId="19" fillId="15" borderId="1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6" fillId="13" borderId="0" xfId="0" applyFont="1" applyFill="1"/>
    <xf numFmtId="0" fontId="0" fillId="13" borderId="0" xfId="0" applyFill="1"/>
    <xf numFmtId="0" fontId="0" fillId="16" borderId="0" xfId="0" applyFill="1"/>
    <xf numFmtId="0" fontId="6" fillId="16" borderId="0" xfId="0" applyFont="1" applyFill="1"/>
    <xf numFmtId="0" fontId="0" fillId="16" borderId="19" xfId="0" applyFill="1" applyBorder="1"/>
    <xf numFmtId="0" fontId="0" fillId="2" borderId="49" xfId="0" applyFill="1" applyBorder="1"/>
    <xf numFmtId="0" fontId="0" fillId="2" borderId="37" xfId="0" applyFill="1" applyBorder="1"/>
    <xf numFmtId="0" fontId="0" fillId="2" borderId="45" xfId="0" applyFill="1" applyBorder="1"/>
    <xf numFmtId="0" fontId="0" fillId="2" borderId="51" xfId="0" applyFill="1" applyBorder="1"/>
    <xf numFmtId="0" fontId="0" fillId="2" borderId="38" xfId="0" applyFill="1" applyBorder="1"/>
    <xf numFmtId="0" fontId="0" fillId="2" borderId="52" xfId="0" applyFill="1" applyBorder="1"/>
    <xf numFmtId="0" fontId="0" fillId="17" borderId="0" xfId="0" applyFill="1"/>
    <xf numFmtId="0" fontId="6" fillId="17" borderId="0" xfId="0" applyFont="1" applyFill="1"/>
    <xf numFmtId="0" fontId="0" fillId="5" borderId="0" xfId="0" applyFill="1"/>
    <xf numFmtId="0" fontId="6" fillId="5" borderId="0" xfId="0" applyFont="1" applyFill="1"/>
    <xf numFmtId="0" fontId="0" fillId="12" borderId="0" xfId="0" applyFill="1"/>
    <xf numFmtId="0" fontId="6" fillId="12" borderId="0" xfId="0" applyFont="1" applyFill="1"/>
    <xf numFmtId="0" fontId="0" fillId="18" borderId="0" xfId="0" applyFill="1"/>
    <xf numFmtId="0" fontId="6" fillId="18" borderId="0" xfId="0" applyFont="1" applyFill="1"/>
    <xf numFmtId="0" fontId="24" fillId="12" borderId="19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2" fontId="20" fillId="8" borderId="49" xfId="0" applyNumberFormat="1" applyFont="1" applyFill="1" applyBorder="1" applyAlignment="1">
      <alignment horizontal="center" vertical="center"/>
    </xf>
    <xf numFmtId="2" fontId="20" fillId="8" borderId="37" xfId="0" applyNumberFormat="1" applyFont="1" applyFill="1" applyBorder="1" applyAlignment="1">
      <alignment horizontal="center" vertical="center"/>
    </xf>
    <xf numFmtId="2" fontId="20" fillId="8" borderId="45" xfId="0" applyNumberFormat="1" applyFont="1" applyFill="1" applyBorder="1" applyAlignment="1">
      <alignment horizontal="center" vertical="center"/>
    </xf>
    <xf numFmtId="0" fontId="21" fillId="8" borderId="47" xfId="0" applyFont="1" applyFill="1" applyBorder="1" applyAlignment="1"/>
    <xf numFmtId="0" fontId="21" fillId="8" borderId="0" xfId="0" applyFont="1" applyFill="1" applyBorder="1" applyAlignment="1"/>
    <xf numFmtId="0" fontId="21" fillId="8" borderId="46" xfId="0" applyFont="1" applyFill="1" applyBorder="1" applyAlignment="1"/>
    <xf numFmtId="0" fontId="21" fillId="8" borderId="51" xfId="0" applyFont="1" applyFill="1" applyBorder="1" applyAlignment="1"/>
    <xf numFmtId="0" fontId="21" fillId="8" borderId="38" xfId="0" applyFont="1" applyFill="1" applyBorder="1" applyAlignment="1"/>
    <xf numFmtId="0" fontId="21" fillId="8" borderId="52" xfId="0" applyFont="1" applyFill="1" applyBorder="1" applyAlignment="1"/>
    <xf numFmtId="0" fontId="18" fillId="9" borderId="4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/>
    <xf numFmtId="0" fontId="6" fillId="0" borderId="17" xfId="0" applyFont="1" applyBorder="1" applyAlignment="1"/>
    <xf numFmtId="0" fontId="6" fillId="0" borderId="11" xfId="0" applyFont="1" applyBorder="1" applyAlignment="1"/>
    <xf numFmtId="0" fontId="6" fillId="0" borderId="18" xfId="0" applyFont="1" applyBorder="1" applyAlignment="1"/>
    <xf numFmtId="0" fontId="6" fillId="0" borderId="13" xfId="0" applyFont="1" applyBorder="1" applyAlignment="1"/>
    <xf numFmtId="0" fontId="12" fillId="0" borderId="42" xfId="0" applyFont="1" applyBorder="1" applyAlignment="1">
      <alignment horizontal="center" vertical="distributed" wrapText="1"/>
    </xf>
    <xf numFmtId="0" fontId="12" fillId="0" borderId="43" xfId="0" applyFont="1" applyBorder="1" applyAlignment="1">
      <alignment horizontal="center" vertical="distributed" wrapText="1"/>
    </xf>
    <xf numFmtId="0" fontId="12" fillId="0" borderId="44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/>
    <xf numFmtId="0" fontId="5" fillId="0" borderId="11" xfId="0" applyFont="1" applyBorder="1" applyAlignment="1"/>
    <xf numFmtId="0" fontId="5" fillId="0" borderId="18" xfId="0" applyFont="1" applyBorder="1" applyAlignment="1"/>
    <xf numFmtId="0" fontId="5" fillId="0" borderId="13" xfId="0" applyFont="1" applyBorder="1" applyAlignment="1"/>
    <xf numFmtId="0" fontId="13" fillId="0" borderId="49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distributed" wrapText="1"/>
    </xf>
    <xf numFmtId="0" fontId="12" fillId="0" borderId="40" xfId="0" applyFont="1" applyBorder="1" applyAlignment="1">
      <alignment horizontal="center" vertical="distributed" wrapText="1"/>
    </xf>
    <xf numFmtId="0" fontId="12" fillId="0" borderId="40" xfId="0" applyFont="1" applyBorder="1" applyAlignment="1">
      <alignment horizontal="center" wrapText="1"/>
    </xf>
    <xf numFmtId="0" fontId="12" fillId="0" borderId="56" xfId="0" applyFont="1" applyBorder="1" applyAlignment="1">
      <alignment horizontal="center" vertical="distributed" wrapText="1"/>
    </xf>
    <xf numFmtId="0" fontId="12" fillId="0" borderId="57" xfId="0" applyFont="1" applyBorder="1" applyAlignment="1">
      <alignment horizontal="center" vertical="distributed" wrapText="1"/>
    </xf>
    <xf numFmtId="0" fontId="12" fillId="0" borderId="57" xfId="0" applyFont="1" applyBorder="1" applyAlignment="1">
      <alignment horizontal="center" wrapText="1"/>
    </xf>
    <xf numFmtId="0" fontId="10" fillId="0" borderId="4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0" fillId="2" borderId="37" xfId="0" applyFill="1" applyBorder="1" applyAlignment="1"/>
    <xf numFmtId="0" fontId="0" fillId="0" borderId="37" xfId="0" applyBorder="1" applyAlignment="1"/>
    <xf numFmtId="0" fontId="0" fillId="0" borderId="45" xfId="0" applyBorder="1" applyAlignment="1"/>
    <xf numFmtId="0" fontId="0" fillId="0" borderId="38" xfId="0" applyBorder="1" applyAlignment="1"/>
    <xf numFmtId="0" fontId="0" fillId="0" borderId="52" xfId="0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3" fillId="0" borderId="42" xfId="0" applyFont="1" applyBorder="1" applyAlignment="1">
      <alignment horizontal="center" vertical="distributed" wrapText="1"/>
    </xf>
    <xf numFmtId="0" fontId="13" fillId="0" borderId="43" xfId="0" applyFont="1" applyBorder="1" applyAlignment="1">
      <alignment horizontal="center" vertical="distributed" wrapText="1"/>
    </xf>
    <xf numFmtId="0" fontId="13" fillId="0" borderId="44" xfId="0" applyFont="1" applyBorder="1" applyAlignment="1">
      <alignment horizont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13.png"/><Relationship Id="rId3" Type="http://schemas.openxmlformats.org/officeDocument/2006/relationships/image" Target="../media/image30.png"/><Relationship Id="rId7" Type="http://schemas.openxmlformats.org/officeDocument/2006/relationships/image" Target="../media/image33.png"/><Relationship Id="rId12" Type="http://schemas.openxmlformats.org/officeDocument/2006/relationships/image" Target="../media/image34.png"/><Relationship Id="rId17" Type="http://schemas.openxmlformats.org/officeDocument/2006/relationships/image" Target="../media/image35.png"/><Relationship Id="rId2" Type="http://schemas.openxmlformats.org/officeDocument/2006/relationships/image" Target="../media/image2.png"/><Relationship Id="rId16" Type="http://schemas.openxmlformats.org/officeDocument/2006/relationships/image" Target="../media/image27.png"/><Relationship Id="rId1" Type="http://schemas.openxmlformats.org/officeDocument/2006/relationships/image" Target="../media/image1.png"/><Relationship Id="rId6" Type="http://schemas.openxmlformats.org/officeDocument/2006/relationships/image" Target="../media/image20.png"/><Relationship Id="rId11" Type="http://schemas.openxmlformats.org/officeDocument/2006/relationships/image" Target="../media/image24.png"/><Relationship Id="rId5" Type="http://schemas.openxmlformats.org/officeDocument/2006/relationships/image" Target="../media/image32.png"/><Relationship Id="rId15" Type="http://schemas.openxmlformats.org/officeDocument/2006/relationships/image" Target="../media/image26.png"/><Relationship Id="rId10" Type="http://schemas.openxmlformats.org/officeDocument/2006/relationships/image" Target="../media/image23.png"/><Relationship Id="rId4" Type="http://schemas.openxmlformats.org/officeDocument/2006/relationships/image" Target="../media/image31.png"/><Relationship Id="rId9" Type="http://schemas.openxmlformats.org/officeDocument/2006/relationships/image" Target="../media/image9.png"/><Relationship Id="rId14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</xdr:colOff>
      <xdr:row>7</xdr:row>
      <xdr:rowOff>11430</xdr:rowOff>
    </xdr:from>
    <xdr:to>
      <xdr:col>4</xdr:col>
      <xdr:colOff>431800</xdr:colOff>
      <xdr:row>7</xdr:row>
      <xdr:rowOff>323850</xdr:rowOff>
    </xdr:to>
    <xdr:pic>
      <xdr:nvPicPr>
        <xdr:cNvPr id="20" name="Immagine 19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060" y="312928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8</xdr:row>
      <xdr:rowOff>0</xdr:rowOff>
    </xdr:from>
    <xdr:to>
      <xdr:col>4</xdr:col>
      <xdr:colOff>425450</xdr:colOff>
      <xdr:row>8</xdr:row>
      <xdr:rowOff>332870</xdr:rowOff>
    </xdr:to>
    <xdr:pic>
      <xdr:nvPicPr>
        <xdr:cNvPr id="21" name="Immagine 20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00" y="346075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9</xdr:row>
      <xdr:rowOff>12700</xdr:rowOff>
    </xdr:from>
    <xdr:to>
      <xdr:col>4</xdr:col>
      <xdr:colOff>438150</xdr:colOff>
      <xdr:row>9</xdr:row>
      <xdr:rowOff>336721</xdr:rowOff>
    </xdr:to>
    <xdr:pic>
      <xdr:nvPicPr>
        <xdr:cNvPr id="22" name="Immagine 21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81635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</xdr:row>
      <xdr:rowOff>12700</xdr:rowOff>
    </xdr:from>
    <xdr:to>
      <xdr:col>4</xdr:col>
      <xdr:colOff>450850</xdr:colOff>
      <xdr:row>10</xdr:row>
      <xdr:rowOff>336550</xdr:rowOff>
    </xdr:to>
    <xdr:pic>
      <xdr:nvPicPr>
        <xdr:cNvPr id="23" name="Immagine 22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0" y="415925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11</xdr:row>
      <xdr:rowOff>13970</xdr:rowOff>
    </xdr:from>
    <xdr:to>
      <xdr:col>4</xdr:col>
      <xdr:colOff>435610</xdr:colOff>
      <xdr:row>11</xdr:row>
      <xdr:rowOff>336550</xdr:rowOff>
    </xdr:to>
    <xdr:pic>
      <xdr:nvPicPr>
        <xdr:cNvPr id="24" name="Immagine 23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450342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12</xdr:row>
      <xdr:rowOff>11430</xdr:rowOff>
    </xdr:from>
    <xdr:to>
      <xdr:col>4</xdr:col>
      <xdr:colOff>444500</xdr:colOff>
      <xdr:row>12</xdr:row>
      <xdr:rowOff>336550</xdr:rowOff>
    </xdr:to>
    <xdr:pic>
      <xdr:nvPicPr>
        <xdr:cNvPr id="25" name="Immagine 24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470" y="484378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13</xdr:row>
      <xdr:rowOff>8467</xdr:rowOff>
    </xdr:from>
    <xdr:to>
      <xdr:col>4</xdr:col>
      <xdr:colOff>416560</xdr:colOff>
      <xdr:row>13</xdr:row>
      <xdr:rowOff>328083</xdr:rowOff>
    </xdr:to>
    <xdr:pic>
      <xdr:nvPicPr>
        <xdr:cNvPr id="26" name="Immagine 25" descr="VIT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153" y="5571067"/>
          <a:ext cx="358140" cy="31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14</xdr:row>
      <xdr:rowOff>15240</xdr:rowOff>
    </xdr:from>
    <xdr:to>
      <xdr:col>4</xdr:col>
      <xdr:colOff>422910</xdr:colOff>
      <xdr:row>14</xdr:row>
      <xdr:rowOff>336550</xdr:rowOff>
    </xdr:to>
    <xdr:pic>
      <xdr:nvPicPr>
        <xdr:cNvPr id="27" name="Immagine 26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7820" y="553339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15</xdr:row>
      <xdr:rowOff>20320</xdr:rowOff>
    </xdr:from>
    <xdr:to>
      <xdr:col>4</xdr:col>
      <xdr:colOff>416560</xdr:colOff>
      <xdr:row>15</xdr:row>
      <xdr:rowOff>317500</xdr:rowOff>
    </xdr:to>
    <xdr:pic>
      <xdr:nvPicPr>
        <xdr:cNvPr id="28" name="Immagine 27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470" y="588137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16</xdr:row>
      <xdr:rowOff>25400</xdr:rowOff>
    </xdr:from>
    <xdr:to>
      <xdr:col>4</xdr:col>
      <xdr:colOff>416560</xdr:colOff>
      <xdr:row>17</xdr:row>
      <xdr:rowOff>0</xdr:rowOff>
    </xdr:to>
    <xdr:pic>
      <xdr:nvPicPr>
        <xdr:cNvPr id="29" name="Immagine 28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470" y="622935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17</xdr:row>
      <xdr:rowOff>15240</xdr:rowOff>
    </xdr:from>
    <xdr:to>
      <xdr:col>4</xdr:col>
      <xdr:colOff>406400</xdr:colOff>
      <xdr:row>17</xdr:row>
      <xdr:rowOff>331470</xdr:rowOff>
    </xdr:to>
    <xdr:pic>
      <xdr:nvPicPr>
        <xdr:cNvPr id="30" name="Immagine 29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3220" y="65620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18</xdr:row>
      <xdr:rowOff>19050</xdr:rowOff>
    </xdr:from>
    <xdr:to>
      <xdr:col>4</xdr:col>
      <xdr:colOff>435610</xdr:colOff>
      <xdr:row>18</xdr:row>
      <xdr:rowOff>321310</xdr:rowOff>
    </xdr:to>
    <xdr:pic>
      <xdr:nvPicPr>
        <xdr:cNvPr id="31" name="Immagine 30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690880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19</xdr:row>
      <xdr:rowOff>5080</xdr:rowOff>
    </xdr:from>
    <xdr:to>
      <xdr:col>4</xdr:col>
      <xdr:colOff>425450</xdr:colOff>
      <xdr:row>20</xdr:row>
      <xdr:rowOff>3810</xdr:rowOff>
    </xdr:to>
    <xdr:pic>
      <xdr:nvPicPr>
        <xdr:cNvPr id="32" name="Immagine 31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870" y="723773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20</xdr:row>
      <xdr:rowOff>10160</xdr:rowOff>
    </xdr:from>
    <xdr:to>
      <xdr:col>4</xdr:col>
      <xdr:colOff>419100</xdr:colOff>
      <xdr:row>21</xdr:row>
      <xdr:rowOff>2540</xdr:rowOff>
    </xdr:to>
    <xdr:pic>
      <xdr:nvPicPr>
        <xdr:cNvPr id="33" name="Immagine 32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870" y="758571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21</xdr:row>
      <xdr:rowOff>8890</xdr:rowOff>
    </xdr:from>
    <xdr:to>
      <xdr:col>4</xdr:col>
      <xdr:colOff>400050</xdr:colOff>
      <xdr:row>21</xdr:row>
      <xdr:rowOff>325120</xdr:rowOff>
    </xdr:to>
    <xdr:pic>
      <xdr:nvPicPr>
        <xdr:cNvPr id="34" name="Immagine 33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870" y="79273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22</xdr:row>
      <xdr:rowOff>20320</xdr:rowOff>
    </xdr:from>
    <xdr:to>
      <xdr:col>4</xdr:col>
      <xdr:colOff>400050</xdr:colOff>
      <xdr:row>23</xdr:row>
      <xdr:rowOff>6350</xdr:rowOff>
    </xdr:to>
    <xdr:pic>
      <xdr:nvPicPr>
        <xdr:cNvPr id="35" name="Immagine 3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4170" y="828167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80010</xdr:colOff>
      <xdr:row>44</xdr:row>
      <xdr:rowOff>11430</xdr:rowOff>
    </xdr:from>
    <xdr:to>
      <xdr:col>4</xdr:col>
      <xdr:colOff>431800</xdr:colOff>
      <xdr:row>44</xdr:row>
      <xdr:rowOff>323850</xdr:rowOff>
    </xdr:to>
    <xdr:pic>
      <xdr:nvPicPr>
        <xdr:cNvPr id="18" name="Immagine 17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289433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45</xdr:row>
      <xdr:rowOff>0</xdr:rowOff>
    </xdr:from>
    <xdr:to>
      <xdr:col>4</xdr:col>
      <xdr:colOff>425450</xdr:colOff>
      <xdr:row>45</xdr:row>
      <xdr:rowOff>332870</xdr:rowOff>
    </xdr:to>
    <xdr:pic>
      <xdr:nvPicPr>
        <xdr:cNvPr id="19" name="Immagine 18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46</xdr:row>
      <xdr:rowOff>12700</xdr:rowOff>
    </xdr:from>
    <xdr:to>
      <xdr:col>4</xdr:col>
      <xdr:colOff>438150</xdr:colOff>
      <xdr:row>46</xdr:row>
      <xdr:rowOff>336721</xdr:rowOff>
    </xdr:to>
    <xdr:pic>
      <xdr:nvPicPr>
        <xdr:cNvPr id="36" name="Immagine 35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358140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47</xdr:row>
      <xdr:rowOff>12700</xdr:rowOff>
    </xdr:from>
    <xdr:to>
      <xdr:col>4</xdr:col>
      <xdr:colOff>450850</xdr:colOff>
      <xdr:row>47</xdr:row>
      <xdr:rowOff>336550</xdr:rowOff>
    </xdr:to>
    <xdr:pic>
      <xdr:nvPicPr>
        <xdr:cNvPr id="37" name="Immagine 36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392430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48</xdr:row>
      <xdr:rowOff>13970</xdr:rowOff>
    </xdr:from>
    <xdr:to>
      <xdr:col>4</xdr:col>
      <xdr:colOff>435610</xdr:colOff>
      <xdr:row>48</xdr:row>
      <xdr:rowOff>336550</xdr:rowOff>
    </xdr:to>
    <xdr:pic>
      <xdr:nvPicPr>
        <xdr:cNvPr id="38" name="Immagine 37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426847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49</xdr:row>
      <xdr:rowOff>11430</xdr:rowOff>
    </xdr:from>
    <xdr:to>
      <xdr:col>4</xdr:col>
      <xdr:colOff>444500</xdr:colOff>
      <xdr:row>49</xdr:row>
      <xdr:rowOff>336550</xdr:rowOff>
    </xdr:to>
    <xdr:pic>
      <xdr:nvPicPr>
        <xdr:cNvPr id="39" name="Immagine 38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46088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49</xdr:row>
      <xdr:rowOff>364067</xdr:rowOff>
    </xdr:from>
    <xdr:to>
      <xdr:col>4</xdr:col>
      <xdr:colOff>441960</xdr:colOff>
      <xdr:row>51</xdr:row>
      <xdr:rowOff>6350</xdr:rowOff>
    </xdr:to>
    <xdr:pic>
      <xdr:nvPicPr>
        <xdr:cNvPr id="40" name="Immagine 39" descr="VIT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553" y="17551400"/>
          <a:ext cx="35814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51</xdr:row>
      <xdr:rowOff>15240</xdr:rowOff>
    </xdr:from>
    <xdr:to>
      <xdr:col>4</xdr:col>
      <xdr:colOff>422910</xdr:colOff>
      <xdr:row>51</xdr:row>
      <xdr:rowOff>336550</xdr:rowOff>
    </xdr:to>
    <xdr:pic>
      <xdr:nvPicPr>
        <xdr:cNvPr id="41" name="Immagine 40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370" y="529844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52</xdr:row>
      <xdr:rowOff>20320</xdr:rowOff>
    </xdr:from>
    <xdr:to>
      <xdr:col>4</xdr:col>
      <xdr:colOff>416560</xdr:colOff>
      <xdr:row>52</xdr:row>
      <xdr:rowOff>317500</xdr:rowOff>
    </xdr:to>
    <xdr:pic>
      <xdr:nvPicPr>
        <xdr:cNvPr id="42" name="Immagine 41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64642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53</xdr:row>
      <xdr:rowOff>25400</xdr:rowOff>
    </xdr:from>
    <xdr:to>
      <xdr:col>4</xdr:col>
      <xdr:colOff>416560</xdr:colOff>
      <xdr:row>54</xdr:row>
      <xdr:rowOff>0</xdr:rowOff>
    </xdr:to>
    <xdr:pic>
      <xdr:nvPicPr>
        <xdr:cNvPr id="43" name="Immagine 42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99440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54</xdr:row>
      <xdr:rowOff>15240</xdr:rowOff>
    </xdr:from>
    <xdr:to>
      <xdr:col>4</xdr:col>
      <xdr:colOff>406400</xdr:colOff>
      <xdr:row>54</xdr:row>
      <xdr:rowOff>331470</xdr:rowOff>
    </xdr:to>
    <xdr:pic>
      <xdr:nvPicPr>
        <xdr:cNvPr id="44" name="Immagine 43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63271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55</xdr:row>
      <xdr:rowOff>19050</xdr:rowOff>
    </xdr:from>
    <xdr:to>
      <xdr:col>4</xdr:col>
      <xdr:colOff>435610</xdr:colOff>
      <xdr:row>55</xdr:row>
      <xdr:rowOff>321310</xdr:rowOff>
    </xdr:to>
    <xdr:pic>
      <xdr:nvPicPr>
        <xdr:cNvPr id="45" name="Immagine 44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66738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56</xdr:row>
      <xdr:rowOff>5080</xdr:rowOff>
    </xdr:from>
    <xdr:to>
      <xdr:col>4</xdr:col>
      <xdr:colOff>425450</xdr:colOff>
      <xdr:row>57</xdr:row>
      <xdr:rowOff>3810</xdr:rowOff>
    </xdr:to>
    <xdr:pic>
      <xdr:nvPicPr>
        <xdr:cNvPr id="46" name="Immagine 45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0027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57</xdr:row>
      <xdr:rowOff>10160</xdr:rowOff>
    </xdr:from>
    <xdr:to>
      <xdr:col>4</xdr:col>
      <xdr:colOff>419100</xdr:colOff>
      <xdr:row>58</xdr:row>
      <xdr:rowOff>2540</xdr:rowOff>
    </xdr:to>
    <xdr:pic>
      <xdr:nvPicPr>
        <xdr:cNvPr id="47" name="Immagine 46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3507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58</xdr:row>
      <xdr:rowOff>8890</xdr:rowOff>
    </xdr:from>
    <xdr:to>
      <xdr:col>4</xdr:col>
      <xdr:colOff>400050</xdr:colOff>
      <xdr:row>58</xdr:row>
      <xdr:rowOff>325120</xdr:rowOff>
    </xdr:to>
    <xdr:pic>
      <xdr:nvPicPr>
        <xdr:cNvPr id="48" name="Immagine 47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59</xdr:row>
      <xdr:rowOff>20320</xdr:rowOff>
    </xdr:from>
    <xdr:to>
      <xdr:col>4</xdr:col>
      <xdr:colOff>400050</xdr:colOff>
      <xdr:row>60</xdr:row>
      <xdr:rowOff>6350</xdr:rowOff>
    </xdr:to>
    <xdr:pic>
      <xdr:nvPicPr>
        <xdr:cNvPr id="49" name="Immagine 48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80010</xdr:colOff>
      <xdr:row>81</xdr:row>
      <xdr:rowOff>11430</xdr:rowOff>
    </xdr:from>
    <xdr:to>
      <xdr:col>4</xdr:col>
      <xdr:colOff>431800</xdr:colOff>
      <xdr:row>81</xdr:row>
      <xdr:rowOff>323850</xdr:rowOff>
    </xdr:to>
    <xdr:pic>
      <xdr:nvPicPr>
        <xdr:cNvPr id="50" name="Immagine 49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289433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82</xdr:row>
      <xdr:rowOff>0</xdr:rowOff>
    </xdr:from>
    <xdr:to>
      <xdr:col>4</xdr:col>
      <xdr:colOff>425450</xdr:colOff>
      <xdr:row>82</xdr:row>
      <xdr:rowOff>332870</xdr:rowOff>
    </xdr:to>
    <xdr:pic>
      <xdr:nvPicPr>
        <xdr:cNvPr id="51" name="Immagine 50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83</xdr:row>
      <xdr:rowOff>12700</xdr:rowOff>
    </xdr:from>
    <xdr:to>
      <xdr:col>4</xdr:col>
      <xdr:colOff>438150</xdr:colOff>
      <xdr:row>83</xdr:row>
      <xdr:rowOff>336721</xdr:rowOff>
    </xdr:to>
    <xdr:pic>
      <xdr:nvPicPr>
        <xdr:cNvPr id="52" name="Immagine 51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358140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84</xdr:row>
      <xdr:rowOff>12700</xdr:rowOff>
    </xdr:from>
    <xdr:to>
      <xdr:col>4</xdr:col>
      <xdr:colOff>450850</xdr:colOff>
      <xdr:row>84</xdr:row>
      <xdr:rowOff>336550</xdr:rowOff>
    </xdr:to>
    <xdr:pic>
      <xdr:nvPicPr>
        <xdr:cNvPr id="53" name="Immagine 52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392430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85</xdr:row>
      <xdr:rowOff>13970</xdr:rowOff>
    </xdr:from>
    <xdr:to>
      <xdr:col>4</xdr:col>
      <xdr:colOff>435610</xdr:colOff>
      <xdr:row>85</xdr:row>
      <xdr:rowOff>336550</xdr:rowOff>
    </xdr:to>
    <xdr:pic>
      <xdr:nvPicPr>
        <xdr:cNvPr id="54" name="Immagine 53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426847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86</xdr:row>
      <xdr:rowOff>11430</xdr:rowOff>
    </xdr:from>
    <xdr:to>
      <xdr:col>4</xdr:col>
      <xdr:colOff>444500</xdr:colOff>
      <xdr:row>86</xdr:row>
      <xdr:rowOff>336550</xdr:rowOff>
    </xdr:to>
    <xdr:pic>
      <xdr:nvPicPr>
        <xdr:cNvPr id="55" name="Immagine 54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46088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87</xdr:row>
      <xdr:rowOff>8467</xdr:rowOff>
    </xdr:from>
    <xdr:to>
      <xdr:col>4</xdr:col>
      <xdr:colOff>441960</xdr:colOff>
      <xdr:row>87</xdr:row>
      <xdr:rowOff>287867</xdr:rowOff>
    </xdr:to>
    <xdr:pic>
      <xdr:nvPicPr>
        <xdr:cNvPr id="56" name="Immagine 55" descr="VITA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553" y="29049134"/>
          <a:ext cx="35814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88</xdr:row>
      <xdr:rowOff>15240</xdr:rowOff>
    </xdr:from>
    <xdr:to>
      <xdr:col>4</xdr:col>
      <xdr:colOff>422910</xdr:colOff>
      <xdr:row>88</xdr:row>
      <xdr:rowOff>336550</xdr:rowOff>
    </xdr:to>
    <xdr:pic>
      <xdr:nvPicPr>
        <xdr:cNvPr id="57" name="Immagine 56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370" y="529844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89</xdr:row>
      <xdr:rowOff>20320</xdr:rowOff>
    </xdr:from>
    <xdr:to>
      <xdr:col>4</xdr:col>
      <xdr:colOff>416560</xdr:colOff>
      <xdr:row>89</xdr:row>
      <xdr:rowOff>317500</xdr:rowOff>
    </xdr:to>
    <xdr:pic>
      <xdr:nvPicPr>
        <xdr:cNvPr id="58" name="Immagine 57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64642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90</xdr:row>
      <xdr:rowOff>25400</xdr:rowOff>
    </xdr:from>
    <xdr:to>
      <xdr:col>4</xdr:col>
      <xdr:colOff>416560</xdr:colOff>
      <xdr:row>91</xdr:row>
      <xdr:rowOff>0</xdr:rowOff>
    </xdr:to>
    <xdr:pic>
      <xdr:nvPicPr>
        <xdr:cNvPr id="59" name="Immagine 58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99440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91</xdr:row>
      <xdr:rowOff>15240</xdr:rowOff>
    </xdr:from>
    <xdr:to>
      <xdr:col>4</xdr:col>
      <xdr:colOff>406400</xdr:colOff>
      <xdr:row>91</xdr:row>
      <xdr:rowOff>331470</xdr:rowOff>
    </xdr:to>
    <xdr:pic>
      <xdr:nvPicPr>
        <xdr:cNvPr id="60" name="Immagine 59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63271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92</xdr:row>
      <xdr:rowOff>19050</xdr:rowOff>
    </xdr:from>
    <xdr:to>
      <xdr:col>4</xdr:col>
      <xdr:colOff>435610</xdr:colOff>
      <xdr:row>92</xdr:row>
      <xdr:rowOff>321310</xdr:rowOff>
    </xdr:to>
    <xdr:pic>
      <xdr:nvPicPr>
        <xdr:cNvPr id="61" name="Immagine 60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66738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93</xdr:row>
      <xdr:rowOff>5080</xdr:rowOff>
    </xdr:from>
    <xdr:to>
      <xdr:col>4</xdr:col>
      <xdr:colOff>425450</xdr:colOff>
      <xdr:row>94</xdr:row>
      <xdr:rowOff>3810</xdr:rowOff>
    </xdr:to>
    <xdr:pic>
      <xdr:nvPicPr>
        <xdr:cNvPr id="62" name="Immagine 61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0027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94</xdr:row>
      <xdr:rowOff>10160</xdr:rowOff>
    </xdr:from>
    <xdr:to>
      <xdr:col>4</xdr:col>
      <xdr:colOff>419100</xdr:colOff>
      <xdr:row>95</xdr:row>
      <xdr:rowOff>2540</xdr:rowOff>
    </xdr:to>
    <xdr:pic>
      <xdr:nvPicPr>
        <xdr:cNvPr id="63" name="Immagine 62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3507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95</xdr:row>
      <xdr:rowOff>8890</xdr:rowOff>
    </xdr:from>
    <xdr:to>
      <xdr:col>4</xdr:col>
      <xdr:colOff>400050</xdr:colOff>
      <xdr:row>95</xdr:row>
      <xdr:rowOff>325120</xdr:rowOff>
    </xdr:to>
    <xdr:pic>
      <xdr:nvPicPr>
        <xdr:cNvPr id="64" name="Immagine 63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96</xdr:row>
      <xdr:rowOff>20320</xdr:rowOff>
    </xdr:from>
    <xdr:to>
      <xdr:col>4</xdr:col>
      <xdr:colOff>400050</xdr:colOff>
      <xdr:row>97</xdr:row>
      <xdr:rowOff>6350</xdr:rowOff>
    </xdr:to>
    <xdr:pic>
      <xdr:nvPicPr>
        <xdr:cNvPr id="65" name="Immagine 64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80010</xdr:colOff>
      <xdr:row>118</xdr:row>
      <xdr:rowOff>11430</xdr:rowOff>
    </xdr:from>
    <xdr:to>
      <xdr:col>4</xdr:col>
      <xdr:colOff>431800</xdr:colOff>
      <xdr:row>118</xdr:row>
      <xdr:rowOff>323850</xdr:rowOff>
    </xdr:to>
    <xdr:pic>
      <xdr:nvPicPr>
        <xdr:cNvPr id="66" name="Immagine 65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289433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119</xdr:row>
      <xdr:rowOff>0</xdr:rowOff>
    </xdr:from>
    <xdr:to>
      <xdr:col>4</xdr:col>
      <xdr:colOff>425450</xdr:colOff>
      <xdr:row>119</xdr:row>
      <xdr:rowOff>332870</xdr:rowOff>
    </xdr:to>
    <xdr:pic>
      <xdr:nvPicPr>
        <xdr:cNvPr id="67" name="Immagine 66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120</xdr:row>
      <xdr:rowOff>12700</xdr:rowOff>
    </xdr:from>
    <xdr:to>
      <xdr:col>4</xdr:col>
      <xdr:colOff>438150</xdr:colOff>
      <xdr:row>120</xdr:row>
      <xdr:rowOff>336721</xdr:rowOff>
    </xdr:to>
    <xdr:pic>
      <xdr:nvPicPr>
        <xdr:cNvPr id="68" name="Immagine 67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358140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121</xdr:row>
      <xdr:rowOff>12700</xdr:rowOff>
    </xdr:from>
    <xdr:to>
      <xdr:col>4</xdr:col>
      <xdr:colOff>450850</xdr:colOff>
      <xdr:row>121</xdr:row>
      <xdr:rowOff>336550</xdr:rowOff>
    </xdr:to>
    <xdr:pic>
      <xdr:nvPicPr>
        <xdr:cNvPr id="69" name="Immagine 68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392430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122</xdr:row>
      <xdr:rowOff>13970</xdr:rowOff>
    </xdr:from>
    <xdr:to>
      <xdr:col>4</xdr:col>
      <xdr:colOff>435610</xdr:colOff>
      <xdr:row>122</xdr:row>
      <xdr:rowOff>336550</xdr:rowOff>
    </xdr:to>
    <xdr:pic>
      <xdr:nvPicPr>
        <xdr:cNvPr id="70" name="Immagine 69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426847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123</xdr:row>
      <xdr:rowOff>11430</xdr:rowOff>
    </xdr:from>
    <xdr:to>
      <xdr:col>4</xdr:col>
      <xdr:colOff>444500</xdr:colOff>
      <xdr:row>123</xdr:row>
      <xdr:rowOff>336550</xdr:rowOff>
    </xdr:to>
    <xdr:pic>
      <xdr:nvPicPr>
        <xdr:cNvPr id="71" name="Immagine 70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46088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124</xdr:row>
      <xdr:rowOff>0</xdr:rowOff>
    </xdr:from>
    <xdr:to>
      <xdr:col>4</xdr:col>
      <xdr:colOff>441960</xdr:colOff>
      <xdr:row>125</xdr:row>
      <xdr:rowOff>6350</xdr:rowOff>
    </xdr:to>
    <xdr:pic>
      <xdr:nvPicPr>
        <xdr:cNvPr id="72" name="Immagine 71" descr="VIT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553" y="40572267"/>
          <a:ext cx="358140" cy="302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125</xdr:row>
      <xdr:rowOff>15240</xdr:rowOff>
    </xdr:from>
    <xdr:to>
      <xdr:col>4</xdr:col>
      <xdr:colOff>422910</xdr:colOff>
      <xdr:row>125</xdr:row>
      <xdr:rowOff>336550</xdr:rowOff>
    </xdr:to>
    <xdr:pic>
      <xdr:nvPicPr>
        <xdr:cNvPr id="73" name="Immagine 72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370" y="529844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126</xdr:row>
      <xdr:rowOff>20320</xdr:rowOff>
    </xdr:from>
    <xdr:to>
      <xdr:col>4</xdr:col>
      <xdr:colOff>416560</xdr:colOff>
      <xdr:row>126</xdr:row>
      <xdr:rowOff>317500</xdr:rowOff>
    </xdr:to>
    <xdr:pic>
      <xdr:nvPicPr>
        <xdr:cNvPr id="74" name="Immagine 73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64642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127</xdr:row>
      <xdr:rowOff>25400</xdr:rowOff>
    </xdr:from>
    <xdr:to>
      <xdr:col>4</xdr:col>
      <xdr:colOff>416560</xdr:colOff>
      <xdr:row>128</xdr:row>
      <xdr:rowOff>0</xdr:rowOff>
    </xdr:to>
    <xdr:pic>
      <xdr:nvPicPr>
        <xdr:cNvPr id="75" name="Immagine 74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99440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128</xdr:row>
      <xdr:rowOff>15240</xdr:rowOff>
    </xdr:from>
    <xdr:to>
      <xdr:col>4</xdr:col>
      <xdr:colOff>406400</xdr:colOff>
      <xdr:row>128</xdr:row>
      <xdr:rowOff>331470</xdr:rowOff>
    </xdr:to>
    <xdr:pic>
      <xdr:nvPicPr>
        <xdr:cNvPr id="76" name="Immagine 75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63271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129</xdr:row>
      <xdr:rowOff>19050</xdr:rowOff>
    </xdr:from>
    <xdr:to>
      <xdr:col>4</xdr:col>
      <xdr:colOff>435610</xdr:colOff>
      <xdr:row>129</xdr:row>
      <xdr:rowOff>321310</xdr:rowOff>
    </xdr:to>
    <xdr:pic>
      <xdr:nvPicPr>
        <xdr:cNvPr id="77" name="Immagine 76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66738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130</xdr:row>
      <xdr:rowOff>5080</xdr:rowOff>
    </xdr:from>
    <xdr:to>
      <xdr:col>4</xdr:col>
      <xdr:colOff>425450</xdr:colOff>
      <xdr:row>131</xdr:row>
      <xdr:rowOff>3810</xdr:rowOff>
    </xdr:to>
    <xdr:pic>
      <xdr:nvPicPr>
        <xdr:cNvPr id="78" name="Immagine 77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0027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131</xdr:row>
      <xdr:rowOff>10160</xdr:rowOff>
    </xdr:from>
    <xdr:to>
      <xdr:col>4</xdr:col>
      <xdr:colOff>419100</xdr:colOff>
      <xdr:row>132</xdr:row>
      <xdr:rowOff>2540</xdr:rowOff>
    </xdr:to>
    <xdr:pic>
      <xdr:nvPicPr>
        <xdr:cNvPr id="79" name="Immagine 78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3507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132</xdr:row>
      <xdr:rowOff>8890</xdr:rowOff>
    </xdr:from>
    <xdr:to>
      <xdr:col>4</xdr:col>
      <xdr:colOff>400050</xdr:colOff>
      <xdr:row>132</xdr:row>
      <xdr:rowOff>325120</xdr:rowOff>
    </xdr:to>
    <xdr:pic>
      <xdr:nvPicPr>
        <xdr:cNvPr id="80" name="Immagine 79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133</xdr:row>
      <xdr:rowOff>20320</xdr:rowOff>
    </xdr:from>
    <xdr:to>
      <xdr:col>4</xdr:col>
      <xdr:colOff>400050</xdr:colOff>
      <xdr:row>134</xdr:row>
      <xdr:rowOff>6350</xdr:rowOff>
    </xdr:to>
    <xdr:pic>
      <xdr:nvPicPr>
        <xdr:cNvPr id="81" name="Immagine 80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80010</xdr:colOff>
      <xdr:row>155</xdr:row>
      <xdr:rowOff>11430</xdr:rowOff>
    </xdr:from>
    <xdr:to>
      <xdr:col>4</xdr:col>
      <xdr:colOff>431800</xdr:colOff>
      <xdr:row>155</xdr:row>
      <xdr:rowOff>323850</xdr:rowOff>
    </xdr:to>
    <xdr:pic>
      <xdr:nvPicPr>
        <xdr:cNvPr id="82" name="Immagine 81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289433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156</xdr:row>
      <xdr:rowOff>0</xdr:rowOff>
    </xdr:from>
    <xdr:to>
      <xdr:col>4</xdr:col>
      <xdr:colOff>425450</xdr:colOff>
      <xdr:row>156</xdr:row>
      <xdr:rowOff>332870</xdr:rowOff>
    </xdr:to>
    <xdr:pic>
      <xdr:nvPicPr>
        <xdr:cNvPr id="83" name="Immagine 82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157</xdr:row>
      <xdr:rowOff>12700</xdr:rowOff>
    </xdr:from>
    <xdr:to>
      <xdr:col>4</xdr:col>
      <xdr:colOff>438150</xdr:colOff>
      <xdr:row>157</xdr:row>
      <xdr:rowOff>336721</xdr:rowOff>
    </xdr:to>
    <xdr:pic>
      <xdr:nvPicPr>
        <xdr:cNvPr id="84" name="Immagine 83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358140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158</xdr:row>
      <xdr:rowOff>12700</xdr:rowOff>
    </xdr:from>
    <xdr:to>
      <xdr:col>4</xdr:col>
      <xdr:colOff>450850</xdr:colOff>
      <xdr:row>158</xdr:row>
      <xdr:rowOff>336550</xdr:rowOff>
    </xdr:to>
    <xdr:pic>
      <xdr:nvPicPr>
        <xdr:cNvPr id="85" name="Immagine 84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392430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159</xdr:row>
      <xdr:rowOff>13970</xdr:rowOff>
    </xdr:from>
    <xdr:to>
      <xdr:col>4</xdr:col>
      <xdr:colOff>435610</xdr:colOff>
      <xdr:row>159</xdr:row>
      <xdr:rowOff>336550</xdr:rowOff>
    </xdr:to>
    <xdr:pic>
      <xdr:nvPicPr>
        <xdr:cNvPr id="86" name="Immagine 85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426847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160</xdr:row>
      <xdr:rowOff>11430</xdr:rowOff>
    </xdr:from>
    <xdr:to>
      <xdr:col>4</xdr:col>
      <xdr:colOff>444500</xdr:colOff>
      <xdr:row>160</xdr:row>
      <xdr:rowOff>336550</xdr:rowOff>
    </xdr:to>
    <xdr:pic>
      <xdr:nvPicPr>
        <xdr:cNvPr id="87" name="Immagine 86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46088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160</xdr:row>
      <xdr:rowOff>364066</xdr:rowOff>
    </xdr:from>
    <xdr:to>
      <xdr:col>4</xdr:col>
      <xdr:colOff>441960</xdr:colOff>
      <xdr:row>162</xdr:row>
      <xdr:rowOff>6350</xdr:rowOff>
    </xdr:to>
    <xdr:pic>
      <xdr:nvPicPr>
        <xdr:cNvPr id="88" name="Immagine 87" descr="VIT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553" y="52112333"/>
          <a:ext cx="35814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162</xdr:row>
      <xdr:rowOff>15240</xdr:rowOff>
    </xdr:from>
    <xdr:to>
      <xdr:col>4</xdr:col>
      <xdr:colOff>422910</xdr:colOff>
      <xdr:row>162</xdr:row>
      <xdr:rowOff>336550</xdr:rowOff>
    </xdr:to>
    <xdr:pic>
      <xdr:nvPicPr>
        <xdr:cNvPr id="89" name="Immagine 88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370" y="529844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163</xdr:row>
      <xdr:rowOff>20320</xdr:rowOff>
    </xdr:from>
    <xdr:to>
      <xdr:col>4</xdr:col>
      <xdr:colOff>416560</xdr:colOff>
      <xdr:row>163</xdr:row>
      <xdr:rowOff>317500</xdr:rowOff>
    </xdr:to>
    <xdr:pic>
      <xdr:nvPicPr>
        <xdr:cNvPr id="90" name="Immagine 89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64642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164</xdr:row>
      <xdr:rowOff>25400</xdr:rowOff>
    </xdr:from>
    <xdr:to>
      <xdr:col>4</xdr:col>
      <xdr:colOff>416560</xdr:colOff>
      <xdr:row>165</xdr:row>
      <xdr:rowOff>0</xdr:rowOff>
    </xdr:to>
    <xdr:pic>
      <xdr:nvPicPr>
        <xdr:cNvPr id="91" name="Immagine 90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99440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165</xdr:row>
      <xdr:rowOff>15240</xdr:rowOff>
    </xdr:from>
    <xdr:to>
      <xdr:col>4</xdr:col>
      <xdr:colOff>406400</xdr:colOff>
      <xdr:row>165</xdr:row>
      <xdr:rowOff>331470</xdr:rowOff>
    </xdr:to>
    <xdr:pic>
      <xdr:nvPicPr>
        <xdr:cNvPr id="92" name="Immagine 91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63271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166</xdr:row>
      <xdr:rowOff>19050</xdr:rowOff>
    </xdr:from>
    <xdr:to>
      <xdr:col>4</xdr:col>
      <xdr:colOff>435610</xdr:colOff>
      <xdr:row>166</xdr:row>
      <xdr:rowOff>321310</xdr:rowOff>
    </xdr:to>
    <xdr:pic>
      <xdr:nvPicPr>
        <xdr:cNvPr id="93" name="Immagine 92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66738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167</xdr:row>
      <xdr:rowOff>5080</xdr:rowOff>
    </xdr:from>
    <xdr:to>
      <xdr:col>4</xdr:col>
      <xdr:colOff>425450</xdr:colOff>
      <xdr:row>168</xdr:row>
      <xdr:rowOff>3810</xdr:rowOff>
    </xdr:to>
    <xdr:pic>
      <xdr:nvPicPr>
        <xdr:cNvPr id="94" name="Immagine 93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0027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168</xdr:row>
      <xdr:rowOff>10160</xdr:rowOff>
    </xdr:from>
    <xdr:to>
      <xdr:col>4</xdr:col>
      <xdr:colOff>419100</xdr:colOff>
      <xdr:row>169</xdr:row>
      <xdr:rowOff>2540</xdr:rowOff>
    </xdr:to>
    <xdr:pic>
      <xdr:nvPicPr>
        <xdr:cNvPr id="95" name="Immagine 94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3507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169</xdr:row>
      <xdr:rowOff>8890</xdr:rowOff>
    </xdr:from>
    <xdr:to>
      <xdr:col>4</xdr:col>
      <xdr:colOff>400050</xdr:colOff>
      <xdr:row>169</xdr:row>
      <xdr:rowOff>325120</xdr:rowOff>
    </xdr:to>
    <xdr:pic>
      <xdr:nvPicPr>
        <xdr:cNvPr id="96" name="Immagine 95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170</xdr:row>
      <xdr:rowOff>20320</xdr:rowOff>
    </xdr:from>
    <xdr:to>
      <xdr:col>4</xdr:col>
      <xdr:colOff>400050</xdr:colOff>
      <xdr:row>171</xdr:row>
      <xdr:rowOff>6350</xdr:rowOff>
    </xdr:to>
    <xdr:pic>
      <xdr:nvPicPr>
        <xdr:cNvPr id="97" name="Immagine 96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80010</xdr:colOff>
      <xdr:row>192</xdr:row>
      <xdr:rowOff>11430</xdr:rowOff>
    </xdr:from>
    <xdr:to>
      <xdr:col>4</xdr:col>
      <xdr:colOff>431800</xdr:colOff>
      <xdr:row>192</xdr:row>
      <xdr:rowOff>323850</xdr:rowOff>
    </xdr:to>
    <xdr:pic>
      <xdr:nvPicPr>
        <xdr:cNvPr id="98" name="Immagine 97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289433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193</xdr:row>
      <xdr:rowOff>0</xdr:rowOff>
    </xdr:from>
    <xdr:to>
      <xdr:col>4</xdr:col>
      <xdr:colOff>425450</xdr:colOff>
      <xdr:row>193</xdr:row>
      <xdr:rowOff>332870</xdr:rowOff>
    </xdr:to>
    <xdr:pic>
      <xdr:nvPicPr>
        <xdr:cNvPr id="99" name="Immagine 98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22580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194</xdr:row>
      <xdr:rowOff>12700</xdr:rowOff>
    </xdr:from>
    <xdr:to>
      <xdr:col>4</xdr:col>
      <xdr:colOff>438150</xdr:colOff>
      <xdr:row>194</xdr:row>
      <xdr:rowOff>336721</xdr:rowOff>
    </xdr:to>
    <xdr:pic>
      <xdr:nvPicPr>
        <xdr:cNvPr id="100" name="Immagine 99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358140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195</xdr:row>
      <xdr:rowOff>12700</xdr:rowOff>
    </xdr:from>
    <xdr:to>
      <xdr:col>4</xdr:col>
      <xdr:colOff>450850</xdr:colOff>
      <xdr:row>195</xdr:row>
      <xdr:rowOff>336550</xdr:rowOff>
    </xdr:to>
    <xdr:pic>
      <xdr:nvPicPr>
        <xdr:cNvPr id="101" name="Immagine 100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392430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196</xdr:row>
      <xdr:rowOff>13970</xdr:rowOff>
    </xdr:from>
    <xdr:to>
      <xdr:col>4</xdr:col>
      <xdr:colOff>435610</xdr:colOff>
      <xdr:row>196</xdr:row>
      <xdr:rowOff>336550</xdr:rowOff>
    </xdr:to>
    <xdr:pic>
      <xdr:nvPicPr>
        <xdr:cNvPr id="102" name="Immagine 101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426847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197</xdr:row>
      <xdr:rowOff>11430</xdr:rowOff>
    </xdr:from>
    <xdr:to>
      <xdr:col>4</xdr:col>
      <xdr:colOff>444500</xdr:colOff>
      <xdr:row>197</xdr:row>
      <xdr:rowOff>336550</xdr:rowOff>
    </xdr:to>
    <xdr:pic>
      <xdr:nvPicPr>
        <xdr:cNvPr id="103" name="Immagine 102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460883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198</xdr:row>
      <xdr:rowOff>8466</xdr:rowOff>
    </xdr:from>
    <xdr:to>
      <xdr:col>4</xdr:col>
      <xdr:colOff>441960</xdr:colOff>
      <xdr:row>199</xdr:row>
      <xdr:rowOff>6350</xdr:rowOff>
    </xdr:to>
    <xdr:pic>
      <xdr:nvPicPr>
        <xdr:cNvPr id="104" name="Immagine 103" descr="VITA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553" y="63821733"/>
          <a:ext cx="358140" cy="294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199</xdr:row>
      <xdr:rowOff>15240</xdr:rowOff>
    </xdr:from>
    <xdr:to>
      <xdr:col>4</xdr:col>
      <xdr:colOff>422910</xdr:colOff>
      <xdr:row>199</xdr:row>
      <xdr:rowOff>336550</xdr:rowOff>
    </xdr:to>
    <xdr:pic>
      <xdr:nvPicPr>
        <xdr:cNvPr id="105" name="Immagine 104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370" y="529844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200</xdr:row>
      <xdr:rowOff>20320</xdr:rowOff>
    </xdr:from>
    <xdr:to>
      <xdr:col>4</xdr:col>
      <xdr:colOff>416560</xdr:colOff>
      <xdr:row>200</xdr:row>
      <xdr:rowOff>317500</xdr:rowOff>
    </xdr:to>
    <xdr:pic>
      <xdr:nvPicPr>
        <xdr:cNvPr id="106" name="Immagine 105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64642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201</xdr:row>
      <xdr:rowOff>25400</xdr:rowOff>
    </xdr:from>
    <xdr:to>
      <xdr:col>4</xdr:col>
      <xdr:colOff>416560</xdr:colOff>
      <xdr:row>202</xdr:row>
      <xdr:rowOff>0</xdr:rowOff>
    </xdr:to>
    <xdr:pic>
      <xdr:nvPicPr>
        <xdr:cNvPr id="107" name="Immagine 106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020" y="599440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202</xdr:row>
      <xdr:rowOff>15240</xdr:rowOff>
    </xdr:from>
    <xdr:to>
      <xdr:col>4</xdr:col>
      <xdr:colOff>406400</xdr:colOff>
      <xdr:row>202</xdr:row>
      <xdr:rowOff>331470</xdr:rowOff>
    </xdr:to>
    <xdr:pic>
      <xdr:nvPicPr>
        <xdr:cNvPr id="108" name="Immagine 107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632714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203</xdr:row>
      <xdr:rowOff>19050</xdr:rowOff>
    </xdr:from>
    <xdr:to>
      <xdr:col>4</xdr:col>
      <xdr:colOff>435610</xdr:colOff>
      <xdr:row>203</xdr:row>
      <xdr:rowOff>321310</xdr:rowOff>
    </xdr:to>
    <xdr:pic>
      <xdr:nvPicPr>
        <xdr:cNvPr id="109" name="Immagine 108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070" y="667385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204</xdr:row>
      <xdr:rowOff>5080</xdr:rowOff>
    </xdr:from>
    <xdr:to>
      <xdr:col>4</xdr:col>
      <xdr:colOff>425450</xdr:colOff>
      <xdr:row>205</xdr:row>
      <xdr:rowOff>3810</xdr:rowOff>
    </xdr:to>
    <xdr:pic>
      <xdr:nvPicPr>
        <xdr:cNvPr id="110" name="Immagine 109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00278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205</xdr:row>
      <xdr:rowOff>10160</xdr:rowOff>
    </xdr:from>
    <xdr:to>
      <xdr:col>4</xdr:col>
      <xdr:colOff>419100</xdr:colOff>
      <xdr:row>206</xdr:row>
      <xdr:rowOff>2540</xdr:rowOff>
    </xdr:to>
    <xdr:pic>
      <xdr:nvPicPr>
        <xdr:cNvPr id="111" name="Immagine 110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35076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206</xdr:row>
      <xdr:rowOff>8890</xdr:rowOff>
    </xdr:from>
    <xdr:to>
      <xdr:col>4</xdr:col>
      <xdr:colOff>400050</xdr:colOff>
      <xdr:row>206</xdr:row>
      <xdr:rowOff>325120</xdr:rowOff>
    </xdr:to>
    <xdr:pic>
      <xdr:nvPicPr>
        <xdr:cNvPr id="112" name="Immagine 111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420" y="769239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207</xdr:row>
      <xdr:rowOff>20320</xdr:rowOff>
    </xdr:from>
    <xdr:to>
      <xdr:col>4</xdr:col>
      <xdr:colOff>400050</xdr:colOff>
      <xdr:row>208</xdr:row>
      <xdr:rowOff>6350</xdr:rowOff>
    </xdr:to>
    <xdr:pic>
      <xdr:nvPicPr>
        <xdr:cNvPr id="113" name="Immagine 112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804672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2190751</xdr:colOff>
      <xdr:row>2</xdr:row>
      <xdr:rowOff>47625</xdr:rowOff>
    </xdr:from>
    <xdr:to>
      <xdr:col>2</xdr:col>
      <xdr:colOff>305268</xdr:colOff>
      <xdr:row>2</xdr:row>
      <xdr:rowOff>571500</xdr:rowOff>
    </xdr:to>
    <xdr:pic>
      <xdr:nvPicPr>
        <xdr:cNvPr id="116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6000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2190751</xdr:colOff>
      <xdr:row>39</xdr:row>
      <xdr:rowOff>47625</xdr:rowOff>
    </xdr:from>
    <xdr:ext cx="333842" cy="523875"/>
    <xdr:pic>
      <xdr:nvPicPr>
        <xdr:cNvPr id="117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6000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76</xdr:row>
      <xdr:rowOff>47625</xdr:rowOff>
    </xdr:from>
    <xdr:ext cx="333842" cy="523875"/>
    <xdr:pic>
      <xdr:nvPicPr>
        <xdr:cNvPr id="118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113</xdr:row>
      <xdr:rowOff>47625</xdr:rowOff>
    </xdr:from>
    <xdr:ext cx="333842" cy="523875"/>
    <xdr:pic>
      <xdr:nvPicPr>
        <xdr:cNvPr id="119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150</xdr:row>
      <xdr:rowOff>47625</xdr:rowOff>
    </xdr:from>
    <xdr:ext cx="333842" cy="523875"/>
    <xdr:pic>
      <xdr:nvPicPr>
        <xdr:cNvPr id="120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187</xdr:row>
      <xdr:rowOff>47625</xdr:rowOff>
    </xdr:from>
    <xdr:ext cx="333842" cy="523875"/>
    <xdr:pic>
      <xdr:nvPicPr>
        <xdr:cNvPr id="121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1" y="12296775"/>
          <a:ext cx="3338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39</xdr:row>
      <xdr:rowOff>47625</xdr:rowOff>
    </xdr:from>
    <xdr:ext cx="332784" cy="523875"/>
    <xdr:pic>
      <xdr:nvPicPr>
        <xdr:cNvPr id="114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484" y="877358"/>
          <a:ext cx="33278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76</xdr:row>
      <xdr:rowOff>47625</xdr:rowOff>
    </xdr:from>
    <xdr:ext cx="332784" cy="523875"/>
    <xdr:pic>
      <xdr:nvPicPr>
        <xdr:cNvPr id="115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484" y="877358"/>
          <a:ext cx="33278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113</xdr:row>
      <xdr:rowOff>47625</xdr:rowOff>
    </xdr:from>
    <xdr:ext cx="332784" cy="523875"/>
    <xdr:pic>
      <xdr:nvPicPr>
        <xdr:cNvPr id="122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484" y="877358"/>
          <a:ext cx="33278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150</xdr:row>
      <xdr:rowOff>47625</xdr:rowOff>
    </xdr:from>
    <xdr:ext cx="332784" cy="523875"/>
    <xdr:pic>
      <xdr:nvPicPr>
        <xdr:cNvPr id="123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484" y="877358"/>
          <a:ext cx="33278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2190751</xdr:colOff>
      <xdr:row>187</xdr:row>
      <xdr:rowOff>47625</xdr:rowOff>
    </xdr:from>
    <xdr:ext cx="332784" cy="523875"/>
    <xdr:pic>
      <xdr:nvPicPr>
        <xdr:cNvPr id="124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484" y="877358"/>
          <a:ext cx="33278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</xdr:colOff>
      <xdr:row>6</xdr:row>
      <xdr:rowOff>11430</xdr:rowOff>
    </xdr:from>
    <xdr:to>
      <xdr:col>4</xdr:col>
      <xdr:colOff>431800</xdr:colOff>
      <xdr:row>6</xdr:row>
      <xdr:rowOff>323850</xdr:rowOff>
    </xdr:to>
    <xdr:pic>
      <xdr:nvPicPr>
        <xdr:cNvPr id="2" name="Immagine 1" descr="MOVIMENTO 5 STEL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891790"/>
          <a:ext cx="35179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82550</xdr:colOff>
      <xdr:row>7</xdr:row>
      <xdr:rowOff>0</xdr:rowOff>
    </xdr:from>
    <xdr:to>
      <xdr:col>4</xdr:col>
      <xdr:colOff>425450</xdr:colOff>
      <xdr:row>7</xdr:row>
      <xdr:rowOff>332870</xdr:rowOff>
    </xdr:to>
    <xdr:pic>
      <xdr:nvPicPr>
        <xdr:cNvPr id="3" name="Immagine 2" descr="UNIONE POPOLARE CON DE MAGISTRI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690" y="3223260"/>
          <a:ext cx="342900" cy="332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</xdr:colOff>
      <xdr:row>8</xdr:row>
      <xdr:rowOff>12700</xdr:rowOff>
    </xdr:from>
    <xdr:to>
      <xdr:col>4</xdr:col>
      <xdr:colOff>438150</xdr:colOff>
      <xdr:row>8</xdr:row>
      <xdr:rowOff>336721</xdr:rowOff>
    </xdr:to>
    <xdr:pic>
      <xdr:nvPicPr>
        <xdr:cNvPr id="4" name="Immagine 3" descr="FRATELLI D'ITALIA CON GIORGIA MELO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7990" y="3578860"/>
          <a:ext cx="368300" cy="32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9</xdr:row>
      <xdr:rowOff>12700</xdr:rowOff>
    </xdr:from>
    <xdr:to>
      <xdr:col>4</xdr:col>
      <xdr:colOff>450850</xdr:colOff>
      <xdr:row>9</xdr:row>
      <xdr:rowOff>336550</xdr:rowOff>
    </xdr:to>
    <xdr:pic>
      <xdr:nvPicPr>
        <xdr:cNvPr id="5" name="Immagine 4" descr="FORZA ITALIA BERLUSCONI PRESID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5290" y="3921760"/>
          <a:ext cx="393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10</xdr:row>
      <xdr:rowOff>13970</xdr:rowOff>
    </xdr:from>
    <xdr:to>
      <xdr:col>4</xdr:col>
      <xdr:colOff>435610</xdr:colOff>
      <xdr:row>10</xdr:row>
      <xdr:rowOff>336550</xdr:rowOff>
    </xdr:to>
    <xdr:pic>
      <xdr:nvPicPr>
        <xdr:cNvPr id="6" name="Immagine 5" descr="NOI MODERAT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4265930"/>
          <a:ext cx="35814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11</xdr:row>
      <xdr:rowOff>11430</xdr:rowOff>
    </xdr:from>
    <xdr:to>
      <xdr:col>4</xdr:col>
      <xdr:colOff>444500</xdr:colOff>
      <xdr:row>11</xdr:row>
      <xdr:rowOff>336550</xdr:rowOff>
    </xdr:to>
    <xdr:pic>
      <xdr:nvPicPr>
        <xdr:cNvPr id="7" name="Immagine 6" descr="LEGA SALVINI PREMI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6560" y="4606290"/>
          <a:ext cx="386080" cy="32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11</xdr:row>
      <xdr:rowOff>334010</xdr:rowOff>
    </xdr:from>
    <xdr:to>
      <xdr:col>4</xdr:col>
      <xdr:colOff>441960</xdr:colOff>
      <xdr:row>13</xdr:row>
      <xdr:rowOff>6350</xdr:rowOff>
    </xdr:to>
    <xdr:pic>
      <xdr:nvPicPr>
        <xdr:cNvPr id="8" name="Immagine 7" descr="VIT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492887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64770</xdr:colOff>
      <xdr:row>13</xdr:row>
      <xdr:rowOff>15240</xdr:rowOff>
    </xdr:from>
    <xdr:to>
      <xdr:col>4</xdr:col>
      <xdr:colOff>422910</xdr:colOff>
      <xdr:row>13</xdr:row>
      <xdr:rowOff>336550</xdr:rowOff>
    </xdr:to>
    <xdr:pic>
      <xdr:nvPicPr>
        <xdr:cNvPr id="9" name="Immagine 8" descr="PARTITO COMUNISTA DEI LAVORATORI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910" y="5295900"/>
          <a:ext cx="358140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14</xdr:row>
      <xdr:rowOff>20320</xdr:rowOff>
    </xdr:from>
    <xdr:to>
      <xdr:col>4</xdr:col>
      <xdr:colOff>416560</xdr:colOff>
      <xdr:row>14</xdr:row>
      <xdr:rowOff>317500</xdr:rowOff>
    </xdr:to>
    <xdr:pic>
      <xdr:nvPicPr>
        <xdr:cNvPr id="10" name="Immagine 9" descr="AZIONE - ITALIA VIVA - CALEND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6560" y="5643880"/>
          <a:ext cx="3581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</xdr:colOff>
      <xdr:row>15</xdr:row>
      <xdr:rowOff>25400</xdr:rowOff>
    </xdr:from>
    <xdr:to>
      <xdr:col>4</xdr:col>
      <xdr:colOff>416560</xdr:colOff>
      <xdr:row>16</xdr:row>
      <xdr:rowOff>0</xdr:rowOff>
    </xdr:to>
    <xdr:pic>
      <xdr:nvPicPr>
        <xdr:cNvPr id="11" name="Immagine 10" descr="PER L'ITALIA CON PARAGONE ITALEXI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6560" y="5991860"/>
          <a:ext cx="35814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90170</xdr:colOff>
      <xdr:row>16</xdr:row>
      <xdr:rowOff>15240</xdr:rowOff>
    </xdr:from>
    <xdr:to>
      <xdr:col>4</xdr:col>
      <xdr:colOff>406400</xdr:colOff>
      <xdr:row>16</xdr:row>
      <xdr:rowOff>331470</xdr:rowOff>
    </xdr:to>
    <xdr:pic>
      <xdr:nvPicPr>
        <xdr:cNvPr id="12" name="Immagine 11" descr="+EUROPA CON EMMA BONIN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310" y="632460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77470</xdr:colOff>
      <xdr:row>17</xdr:row>
      <xdr:rowOff>19050</xdr:rowOff>
    </xdr:from>
    <xdr:to>
      <xdr:col>4</xdr:col>
      <xdr:colOff>435610</xdr:colOff>
      <xdr:row>17</xdr:row>
      <xdr:rowOff>321310</xdr:rowOff>
    </xdr:to>
    <xdr:pic>
      <xdr:nvPicPr>
        <xdr:cNvPr id="13" name="Immagine 12" descr="PARTITO DEMOCRATIC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610" y="6671310"/>
          <a:ext cx="35814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18</xdr:row>
      <xdr:rowOff>5080</xdr:rowOff>
    </xdr:from>
    <xdr:to>
      <xdr:col>4</xdr:col>
      <xdr:colOff>425450</xdr:colOff>
      <xdr:row>19</xdr:row>
      <xdr:rowOff>3810</xdr:rowOff>
    </xdr:to>
    <xdr:pic>
      <xdr:nvPicPr>
        <xdr:cNvPr id="14" name="Immagine 13" descr="IMPEGNO CIVICO DI LUIGI DI MAIO - CENTRO DEMOCRATIC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7000240"/>
          <a:ext cx="341630" cy="34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19</xdr:row>
      <xdr:rowOff>10160</xdr:rowOff>
    </xdr:from>
    <xdr:to>
      <xdr:col>4</xdr:col>
      <xdr:colOff>419100</xdr:colOff>
      <xdr:row>20</xdr:row>
      <xdr:rowOff>2540</xdr:rowOff>
    </xdr:to>
    <xdr:pic>
      <xdr:nvPicPr>
        <xdr:cNvPr id="15" name="Immagine 14" descr="ALLEANZA VERDI E SINISTR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734822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83820</xdr:colOff>
      <xdr:row>20</xdr:row>
      <xdr:rowOff>8890</xdr:rowOff>
    </xdr:from>
    <xdr:to>
      <xdr:col>4</xdr:col>
      <xdr:colOff>400050</xdr:colOff>
      <xdr:row>20</xdr:row>
      <xdr:rowOff>325120</xdr:rowOff>
    </xdr:to>
    <xdr:pic>
      <xdr:nvPicPr>
        <xdr:cNvPr id="16" name="Immagine 15" descr="MASTELLA NOI DI CENTRO EUROPEIST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7689850"/>
          <a:ext cx="31623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71120</xdr:colOff>
      <xdr:row>21</xdr:row>
      <xdr:rowOff>20320</xdr:rowOff>
    </xdr:from>
    <xdr:to>
      <xdr:col>4</xdr:col>
      <xdr:colOff>400050</xdr:colOff>
      <xdr:row>22</xdr:row>
      <xdr:rowOff>0</xdr:rowOff>
    </xdr:to>
    <xdr:pic>
      <xdr:nvPicPr>
        <xdr:cNvPr id="17" name="Immagine 16" descr="ITALIA SOVRANA E POPOLAR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260" y="8044180"/>
          <a:ext cx="32893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1664971</xdr:colOff>
      <xdr:row>1</xdr:row>
      <xdr:rowOff>104774</xdr:rowOff>
    </xdr:from>
    <xdr:ext cx="278129" cy="381001"/>
    <xdr:pic>
      <xdr:nvPicPr>
        <xdr:cNvPr id="18" name="Immagine 2">
          <a:extLst>
            <a:ext uri="{FF2B5EF4-FFF2-40B4-BE49-F238E27FC236}">
              <a16:creationId xmlns="" xmlns:a16="http://schemas.microsoft.com/office/drawing/2014/main" id="{DA8528D1-7F40-45A2-90F5-389ABA5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171" y="638174"/>
          <a:ext cx="278129" cy="38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tabSelected="1" topLeftCell="A199" zoomScale="90" zoomScaleNormal="90" workbookViewId="0">
      <selection activeCell="K208" sqref="K208"/>
    </sheetView>
  </sheetViews>
  <sheetFormatPr defaultRowHeight="14.4" x14ac:dyDescent="0.3"/>
  <cols>
    <col min="1" max="1" width="4.6640625" customWidth="1"/>
    <col min="2" max="2" width="32.33203125" customWidth="1"/>
    <col min="3" max="3" width="13.6640625" customWidth="1"/>
    <col min="4" max="4" width="11.33203125" customWidth="1"/>
    <col min="5" max="5" width="7.21875" customWidth="1"/>
    <col min="6" max="6" width="46.44140625" customWidth="1"/>
    <col min="8" max="8" width="7.21875" customWidth="1"/>
    <col min="9" max="10" width="3.77734375" customWidth="1"/>
    <col min="11" max="12" width="13.77734375" customWidth="1"/>
    <col min="14" max="15" width="9.77734375" customWidth="1"/>
  </cols>
  <sheetData>
    <row r="1" spans="1:19" ht="15" thickBot="1" x14ac:dyDescent="0.35">
      <c r="A1" s="45"/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49.95" customHeight="1" x14ac:dyDescent="0.3">
      <c r="A2" s="97" t="s">
        <v>49</v>
      </c>
      <c r="B2" s="98"/>
      <c r="C2" s="98"/>
      <c r="D2" s="98"/>
      <c r="E2" s="98"/>
      <c r="F2" s="98"/>
      <c r="G2" s="98"/>
      <c r="H2" s="99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49.95" customHeight="1" x14ac:dyDescent="0.3">
      <c r="A3" s="100" t="s">
        <v>0</v>
      </c>
      <c r="B3" s="101"/>
      <c r="C3" s="101"/>
      <c r="D3" s="101"/>
      <c r="E3" s="101"/>
      <c r="F3" s="101"/>
      <c r="G3" s="101"/>
      <c r="H3" s="102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3">
      <c r="A4" s="151" t="s">
        <v>1</v>
      </c>
      <c r="B4" s="107"/>
      <c r="C4" s="152"/>
      <c r="D4" s="106" t="s">
        <v>50</v>
      </c>
      <c r="E4" s="107"/>
      <c r="F4" s="107"/>
      <c r="G4" s="107"/>
      <c r="H4" s="108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5" thickBot="1" x14ac:dyDescent="0.35">
      <c r="A5" s="153" t="s">
        <v>2</v>
      </c>
      <c r="B5" s="113"/>
      <c r="C5" s="154"/>
      <c r="D5" s="112" t="s">
        <v>51</v>
      </c>
      <c r="E5" s="113"/>
      <c r="F5" s="113"/>
      <c r="G5" s="113"/>
      <c r="H5" s="11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35.4" thickBot="1" x14ac:dyDescent="0.35">
      <c r="A6" s="155" t="s">
        <v>17</v>
      </c>
      <c r="B6" s="156"/>
      <c r="C6" s="156"/>
      <c r="D6" s="156"/>
      <c r="E6" s="156"/>
      <c r="F6" s="156"/>
      <c r="G6" s="156"/>
      <c r="H6" s="157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93.6" thickBot="1" x14ac:dyDescent="0.35">
      <c r="A7" s="2" t="s">
        <v>3</v>
      </c>
      <c r="B7" s="28" t="s">
        <v>4</v>
      </c>
      <c r="C7" s="20" t="s">
        <v>5</v>
      </c>
      <c r="D7" s="13" t="s">
        <v>6</v>
      </c>
      <c r="E7" s="32"/>
      <c r="F7" s="28" t="s">
        <v>7</v>
      </c>
      <c r="G7" s="158" t="s">
        <v>8</v>
      </c>
      <c r="H7" s="159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ht="27" customHeight="1" thickBot="1" x14ac:dyDescent="0.45">
      <c r="A8" s="3">
        <v>1</v>
      </c>
      <c r="B8" s="28" t="s">
        <v>18</v>
      </c>
      <c r="C8" s="4">
        <f>SUM(D8:G8)</f>
        <v>52</v>
      </c>
      <c r="D8" s="4">
        <v>2</v>
      </c>
      <c r="E8" s="8"/>
      <c r="F8" s="14" t="s">
        <v>9</v>
      </c>
      <c r="G8" s="136">
        <v>50</v>
      </c>
      <c r="H8" s="116"/>
      <c r="I8" s="46"/>
      <c r="J8" s="46"/>
      <c r="K8" s="81" t="s">
        <v>52</v>
      </c>
      <c r="L8" s="82"/>
      <c r="M8" s="46"/>
      <c r="N8" s="83" t="s">
        <v>53</v>
      </c>
      <c r="O8" s="84"/>
      <c r="P8" s="85"/>
      <c r="Q8" s="46"/>
      <c r="R8" s="46"/>
      <c r="S8" s="46"/>
    </row>
    <row r="9" spans="1:19" ht="27" customHeight="1" thickBot="1" x14ac:dyDescent="0.45">
      <c r="A9" s="5">
        <v>2</v>
      </c>
      <c r="B9" s="29" t="s">
        <v>19</v>
      </c>
      <c r="C9" s="4">
        <f>SUM(D9:G9)</f>
        <v>1</v>
      </c>
      <c r="D9" s="6"/>
      <c r="E9" s="8"/>
      <c r="F9" s="15" t="s">
        <v>22</v>
      </c>
      <c r="G9" s="136">
        <v>1</v>
      </c>
      <c r="H9" s="116"/>
      <c r="I9" s="46"/>
      <c r="J9" s="46"/>
      <c r="K9" s="33" t="s">
        <v>54</v>
      </c>
      <c r="L9" s="34" t="s">
        <v>55</v>
      </c>
      <c r="M9" s="46"/>
      <c r="N9" s="86">
        <f>K17/K12*100</f>
        <v>63.289280469897214</v>
      </c>
      <c r="O9" s="87"/>
      <c r="P9" s="88"/>
      <c r="Q9" s="46"/>
      <c r="R9" s="46"/>
      <c r="S9" s="46"/>
    </row>
    <row r="10" spans="1:19" ht="27" customHeight="1" thickBot="1" x14ac:dyDescent="0.45">
      <c r="A10" s="119">
        <v>3</v>
      </c>
      <c r="B10" s="122" t="s">
        <v>20</v>
      </c>
      <c r="C10" s="125">
        <f>SUM(D10:G10:G11:G12:G13)</f>
        <v>187</v>
      </c>
      <c r="D10" s="128">
        <v>2</v>
      </c>
      <c r="E10" s="9"/>
      <c r="F10" s="15" t="s">
        <v>23</v>
      </c>
      <c r="G10" s="131">
        <v>118</v>
      </c>
      <c r="H10" s="132"/>
      <c r="I10" s="46"/>
      <c r="J10" s="46"/>
      <c r="K10" s="35">
        <v>310</v>
      </c>
      <c r="L10" s="36">
        <v>371</v>
      </c>
      <c r="M10" s="46"/>
      <c r="N10" s="89"/>
      <c r="O10" s="90"/>
      <c r="P10" s="91"/>
      <c r="Q10" s="46"/>
      <c r="R10" s="46"/>
      <c r="S10" s="46"/>
    </row>
    <row r="11" spans="1:19" ht="27" customHeight="1" thickBot="1" x14ac:dyDescent="0.45">
      <c r="A11" s="120"/>
      <c r="B11" s="123"/>
      <c r="C11" s="126"/>
      <c r="D11" s="129"/>
      <c r="E11" s="10"/>
      <c r="F11" s="16" t="s">
        <v>24</v>
      </c>
      <c r="G11" s="133">
        <v>28</v>
      </c>
      <c r="H11" s="134"/>
      <c r="I11" s="46"/>
      <c r="J11" s="46"/>
      <c r="K11" s="79" t="s">
        <v>56</v>
      </c>
      <c r="L11" s="80"/>
      <c r="M11" s="46"/>
      <c r="N11" s="92"/>
      <c r="O11" s="93"/>
      <c r="P11" s="94"/>
      <c r="Q11" s="46"/>
      <c r="R11" s="46"/>
      <c r="S11" s="46"/>
    </row>
    <row r="12" spans="1:19" ht="27" customHeight="1" thickBot="1" x14ac:dyDescent="0.45">
      <c r="A12" s="120"/>
      <c r="B12" s="123"/>
      <c r="C12" s="126"/>
      <c r="D12" s="129"/>
      <c r="E12" s="10"/>
      <c r="F12" s="17" t="s">
        <v>25</v>
      </c>
      <c r="G12" s="133">
        <v>6</v>
      </c>
      <c r="H12" s="134"/>
      <c r="I12" s="46"/>
      <c r="J12" s="46"/>
      <c r="K12" s="95">
        <f>SUM(K10:L10)</f>
        <v>681</v>
      </c>
      <c r="L12" s="96"/>
      <c r="M12" s="46"/>
      <c r="N12" s="46"/>
      <c r="O12" s="46"/>
      <c r="P12" s="46"/>
      <c r="Q12" s="46"/>
      <c r="R12" s="46"/>
      <c r="S12" s="46"/>
    </row>
    <row r="13" spans="1:19" ht="27" customHeight="1" thickBot="1" x14ac:dyDescent="0.45">
      <c r="A13" s="121"/>
      <c r="B13" s="124"/>
      <c r="C13" s="127"/>
      <c r="D13" s="130"/>
      <c r="E13" s="11"/>
      <c r="F13" s="18" t="s">
        <v>26</v>
      </c>
      <c r="G13" s="135">
        <v>33</v>
      </c>
      <c r="H13" s="118"/>
      <c r="I13" s="46"/>
      <c r="J13" s="46"/>
      <c r="K13" s="81" t="s">
        <v>57</v>
      </c>
      <c r="L13" s="82"/>
      <c r="M13" s="46"/>
      <c r="N13" s="64" t="s">
        <v>54</v>
      </c>
      <c r="O13" s="65" t="s">
        <v>55</v>
      </c>
      <c r="P13" s="39" t="s">
        <v>59</v>
      </c>
      <c r="Q13" s="41" t="s">
        <v>58</v>
      </c>
      <c r="R13" s="42" t="s">
        <v>60</v>
      </c>
      <c r="S13" s="46"/>
    </row>
    <row r="14" spans="1:19" ht="27" customHeight="1" thickBot="1" x14ac:dyDescent="0.45">
      <c r="A14" s="3">
        <v>4</v>
      </c>
      <c r="B14" s="30" t="s">
        <v>21</v>
      </c>
      <c r="C14" s="4">
        <f>SUM(D14:G14)</f>
        <v>4</v>
      </c>
      <c r="D14" s="4"/>
      <c r="E14" s="12"/>
      <c r="F14" s="14" t="s">
        <v>27</v>
      </c>
      <c r="G14" s="115">
        <v>4</v>
      </c>
      <c r="H14" s="116"/>
      <c r="I14" s="46"/>
      <c r="J14" s="46"/>
      <c r="K14" s="33" t="s">
        <v>54</v>
      </c>
      <c r="L14" s="34" t="s">
        <v>55</v>
      </c>
      <c r="M14" s="46"/>
      <c r="N14" s="37">
        <v>74</v>
      </c>
      <c r="O14" s="34">
        <v>81</v>
      </c>
      <c r="P14" s="39">
        <f>SUM(N14:O14)</f>
        <v>155</v>
      </c>
      <c r="Q14" s="40">
        <f>P14/K12*100</f>
        <v>22.760646108663728</v>
      </c>
      <c r="R14" s="43">
        <v>0.5</v>
      </c>
      <c r="S14" s="46"/>
    </row>
    <row r="15" spans="1:19" ht="27" customHeight="1" thickBot="1" x14ac:dyDescent="0.45">
      <c r="A15" s="3">
        <v>5</v>
      </c>
      <c r="B15" s="30" t="s">
        <v>28</v>
      </c>
      <c r="C15" s="4">
        <f>SUM(D15:G15)</f>
        <v>3</v>
      </c>
      <c r="D15" s="7">
        <v>2</v>
      </c>
      <c r="E15" s="8"/>
      <c r="F15" s="14" t="s">
        <v>29</v>
      </c>
      <c r="G15" s="115">
        <v>1</v>
      </c>
      <c r="H15" s="116"/>
      <c r="I15" s="46"/>
      <c r="J15" s="46"/>
      <c r="K15" s="35">
        <v>193</v>
      </c>
      <c r="L15" s="36">
        <v>238</v>
      </c>
      <c r="M15" s="46"/>
      <c r="N15" s="37">
        <v>160</v>
      </c>
      <c r="O15" s="34">
        <v>209</v>
      </c>
      <c r="P15" s="39">
        <f>SUM(N15:O15)</f>
        <v>369</v>
      </c>
      <c r="Q15" s="40">
        <f>P15/K12*100</f>
        <v>54.185022026431717</v>
      </c>
      <c r="R15" s="43">
        <v>0.79166666666666663</v>
      </c>
      <c r="S15" s="46"/>
    </row>
    <row r="16" spans="1:19" ht="27" customHeight="1" thickBot="1" x14ac:dyDescent="0.45">
      <c r="A16" s="3">
        <v>6</v>
      </c>
      <c r="B16" s="30" t="s">
        <v>30</v>
      </c>
      <c r="C16" s="4">
        <f>SUM(D16:G16)</f>
        <v>32</v>
      </c>
      <c r="D16" s="4"/>
      <c r="E16" s="8"/>
      <c r="F16" s="19" t="s">
        <v>31</v>
      </c>
      <c r="G16" s="136">
        <v>32</v>
      </c>
      <c r="H16" s="116"/>
      <c r="I16" s="46"/>
      <c r="J16" s="46"/>
      <c r="K16" s="79" t="s">
        <v>56</v>
      </c>
      <c r="L16" s="80"/>
      <c r="M16" s="46"/>
      <c r="N16" s="46"/>
      <c r="O16" s="46"/>
      <c r="P16" s="46"/>
      <c r="Q16" s="46"/>
      <c r="R16" s="46"/>
      <c r="S16" s="46"/>
    </row>
    <row r="17" spans="1:19" ht="27" customHeight="1" thickBot="1" x14ac:dyDescent="0.45">
      <c r="A17" s="3">
        <v>7</v>
      </c>
      <c r="B17" s="30" t="s">
        <v>32</v>
      </c>
      <c r="C17" s="4">
        <f>SUM(D17:G17)</f>
        <v>14</v>
      </c>
      <c r="D17" s="4"/>
      <c r="E17" s="8"/>
      <c r="F17" s="67" t="s">
        <v>33</v>
      </c>
      <c r="G17" s="136">
        <v>14</v>
      </c>
      <c r="H17" s="116"/>
      <c r="I17" s="46"/>
      <c r="J17" s="46"/>
      <c r="K17" s="77">
        <f>SUM(K15:L15)</f>
        <v>431</v>
      </c>
      <c r="L17" s="78"/>
      <c r="M17" s="46"/>
      <c r="N17" s="46"/>
      <c r="O17" s="46"/>
      <c r="P17" s="46"/>
      <c r="Q17" s="46"/>
      <c r="R17" s="46"/>
      <c r="S17" s="46"/>
    </row>
    <row r="18" spans="1:19" ht="27" customHeight="1" thickBot="1" x14ac:dyDescent="0.45">
      <c r="A18" s="119">
        <v>8</v>
      </c>
      <c r="B18" s="137" t="s">
        <v>34</v>
      </c>
      <c r="C18" s="125">
        <f>SUM(D18:G18:G19:G20:G21)</f>
        <v>103</v>
      </c>
      <c r="D18" s="128">
        <v>4</v>
      </c>
      <c r="E18" s="66"/>
      <c r="F18" s="69" t="s">
        <v>35</v>
      </c>
      <c r="G18" s="140">
        <v>7</v>
      </c>
      <c r="H18" s="132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ht="27" customHeight="1" thickBot="1" x14ac:dyDescent="0.45">
      <c r="A19" s="120"/>
      <c r="B19" s="138"/>
      <c r="C19" s="126"/>
      <c r="D19" s="129"/>
      <c r="E19" s="66"/>
      <c r="F19" s="70" t="s">
        <v>36</v>
      </c>
      <c r="G19" s="141">
        <v>77</v>
      </c>
      <c r="H19" s="13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  <row r="20" spans="1:19" ht="27" customHeight="1" thickBot="1" x14ac:dyDescent="0.45">
      <c r="A20" s="120"/>
      <c r="B20" s="138"/>
      <c r="C20" s="126"/>
      <c r="D20" s="129"/>
      <c r="E20" s="66"/>
      <c r="F20" s="70" t="s">
        <v>37</v>
      </c>
      <c r="G20" s="141">
        <v>2</v>
      </c>
      <c r="H20" s="134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27" customHeight="1" thickBot="1" x14ac:dyDescent="0.45">
      <c r="A21" s="121"/>
      <c r="B21" s="139"/>
      <c r="C21" s="127"/>
      <c r="D21" s="130"/>
      <c r="E21" s="66"/>
      <c r="F21" s="71" t="s">
        <v>38</v>
      </c>
      <c r="G21" s="117">
        <v>13</v>
      </c>
      <c r="H21" s="118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ht="27" customHeight="1" thickBot="1" x14ac:dyDescent="0.45">
      <c r="A22" s="3">
        <v>9</v>
      </c>
      <c r="B22" s="30" t="s">
        <v>39</v>
      </c>
      <c r="C22" s="4">
        <f>SUM(D22:G22)</f>
        <v>0</v>
      </c>
      <c r="D22" s="4"/>
      <c r="E22" s="8"/>
      <c r="F22" s="68" t="s">
        <v>40</v>
      </c>
      <c r="G22" s="115">
        <v>0</v>
      </c>
      <c r="H22" s="11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ht="27" customHeight="1" thickBot="1" x14ac:dyDescent="0.45">
      <c r="A23" s="3">
        <v>10</v>
      </c>
      <c r="B23" s="30" t="s">
        <v>41</v>
      </c>
      <c r="C23" s="4">
        <f>SUM(D23:G23)</f>
        <v>7</v>
      </c>
      <c r="D23" s="7"/>
      <c r="E23" s="8"/>
      <c r="F23" s="14" t="s">
        <v>42</v>
      </c>
      <c r="G23" s="115">
        <v>7</v>
      </c>
      <c r="H23" s="11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ht="15" thickBot="1" x14ac:dyDescent="0.35">
      <c r="A24" s="45"/>
      <c r="B24" s="45"/>
      <c r="C24" s="45"/>
      <c r="D24" s="45"/>
      <c r="E24" s="45"/>
      <c r="F24" s="45"/>
      <c r="G24" s="45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ht="14.4" customHeight="1" x14ac:dyDescent="0.3">
      <c r="A25" s="162" t="s">
        <v>10</v>
      </c>
      <c r="B25" s="163"/>
      <c r="C25" s="168" t="s">
        <v>11</v>
      </c>
      <c r="D25" s="168" t="s">
        <v>12</v>
      </c>
      <c r="E25" s="171" t="s">
        <v>13</v>
      </c>
      <c r="F25" s="172"/>
      <c r="G25" s="179" t="s">
        <v>8</v>
      </c>
      <c r="H25" s="180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</row>
    <row r="26" spans="1:19" x14ac:dyDescent="0.3">
      <c r="A26" s="164"/>
      <c r="B26" s="165"/>
      <c r="C26" s="169"/>
      <c r="D26" s="169"/>
      <c r="E26" s="173"/>
      <c r="F26" s="174"/>
      <c r="G26" s="181"/>
      <c r="H26" s="182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1:19" x14ac:dyDescent="0.3">
      <c r="A27" s="164"/>
      <c r="B27" s="165"/>
      <c r="C27" s="169"/>
      <c r="D27" s="169"/>
      <c r="E27" s="173"/>
      <c r="F27" s="174"/>
      <c r="G27" s="181"/>
      <c r="H27" s="182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1:19" ht="31.2" customHeight="1" thickBot="1" x14ac:dyDescent="0.35">
      <c r="A28" s="164"/>
      <c r="B28" s="165"/>
      <c r="C28" s="170"/>
      <c r="D28" s="170"/>
      <c r="E28" s="173"/>
      <c r="F28" s="174"/>
      <c r="G28" s="183"/>
      <c r="H28" s="184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1:19" ht="15" customHeight="1" x14ac:dyDescent="0.3">
      <c r="A29" s="164"/>
      <c r="B29" s="165"/>
      <c r="C29" s="185">
        <f>SUM(D29:G29)</f>
        <v>403</v>
      </c>
      <c r="D29" s="185">
        <f>SUM(D8:D23)</f>
        <v>10</v>
      </c>
      <c r="E29" s="175"/>
      <c r="F29" s="176"/>
      <c r="G29" s="187">
        <f>SUM(G8:H23)</f>
        <v>393</v>
      </c>
      <c r="H29" s="188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19" ht="15" thickBot="1" x14ac:dyDescent="0.35">
      <c r="A30" s="166"/>
      <c r="B30" s="167"/>
      <c r="C30" s="186"/>
      <c r="D30" s="186"/>
      <c r="E30" s="177"/>
      <c r="F30" s="178"/>
      <c r="G30" s="189"/>
      <c r="H30" s="19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21" thickBot="1" x14ac:dyDescent="0.35">
      <c r="A31" s="142" t="s">
        <v>14</v>
      </c>
      <c r="B31" s="123"/>
      <c r="C31" s="123"/>
      <c r="D31" s="123"/>
      <c r="E31" s="123"/>
      <c r="F31" s="123"/>
      <c r="G31" s="143">
        <v>14</v>
      </c>
      <c r="H31" s="144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21" thickBot="1" x14ac:dyDescent="0.35">
      <c r="A32" s="145" t="s">
        <v>15</v>
      </c>
      <c r="B32" s="146"/>
      <c r="C32" s="146"/>
      <c r="D32" s="146"/>
      <c r="E32" s="146"/>
      <c r="F32" s="106"/>
      <c r="G32" s="147">
        <v>14</v>
      </c>
      <c r="H32" s="148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ht="21" thickBot="1" x14ac:dyDescent="0.35">
      <c r="A33" s="149" t="s">
        <v>61</v>
      </c>
      <c r="B33" s="150"/>
      <c r="C33" s="150"/>
      <c r="D33" s="150"/>
      <c r="E33" s="150"/>
      <c r="F33" s="112"/>
      <c r="G33" s="160"/>
      <c r="H33" s="161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ht="15" thickBot="1" x14ac:dyDescent="0.35">
      <c r="A34" s="45"/>
      <c r="B34" s="45"/>
      <c r="C34" s="45"/>
      <c r="D34" s="45"/>
      <c r="E34" s="45"/>
      <c r="F34" s="45"/>
      <c r="G34" s="4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x14ac:dyDescent="0.3">
      <c r="A35" s="162" t="s">
        <v>63</v>
      </c>
      <c r="B35" s="191"/>
      <c r="C35" s="192"/>
      <c r="D35" s="196">
        <f>SUM(C29,G31:H32)</f>
        <v>431</v>
      </c>
      <c r="E35" s="45"/>
      <c r="F35" s="198" t="s">
        <v>16</v>
      </c>
      <c r="G35" s="187">
        <f>SUM(C29,G31:H33)</f>
        <v>431</v>
      </c>
      <c r="H35" s="188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ht="15" thickBot="1" x14ac:dyDescent="0.35">
      <c r="A36" s="193"/>
      <c r="B36" s="194"/>
      <c r="C36" s="195"/>
      <c r="D36" s="197"/>
      <c r="E36" s="45"/>
      <c r="F36" s="199"/>
      <c r="G36" s="200"/>
      <c r="H36" s="201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1:19" x14ac:dyDescent="0.3">
      <c r="A37" s="50"/>
      <c r="B37" s="51"/>
      <c r="C37" s="51"/>
      <c r="D37" s="51"/>
      <c r="E37" s="51"/>
      <c r="F37" s="51"/>
      <c r="G37" s="51"/>
      <c r="H37" s="52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19" ht="15" thickBot="1" x14ac:dyDescent="0.35">
      <c r="A38" s="53"/>
      <c r="B38" s="54"/>
      <c r="C38" s="54"/>
      <c r="D38" s="54"/>
      <c r="E38" s="54"/>
      <c r="F38" s="54"/>
      <c r="G38" s="54"/>
      <c r="H38" s="55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 ht="49.95" customHeight="1" x14ac:dyDescent="0.3">
      <c r="A39" s="97" t="s">
        <v>49</v>
      </c>
      <c r="B39" s="98"/>
      <c r="C39" s="98"/>
      <c r="D39" s="98"/>
      <c r="E39" s="98"/>
      <c r="F39" s="98"/>
      <c r="G39" s="98"/>
      <c r="H39" s="99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1:19" ht="49.95" customHeight="1" x14ac:dyDescent="0.3">
      <c r="A40" s="100" t="s">
        <v>0</v>
      </c>
      <c r="B40" s="101"/>
      <c r="C40" s="101"/>
      <c r="D40" s="101"/>
      <c r="E40" s="101"/>
      <c r="F40" s="101"/>
      <c r="G40" s="101"/>
      <c r="H40" s="102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1:19" x14ac:dyDescent="0.3">
      <c r="A41" s="151" t="s">
        <v>1</v>
      </c>
      <c r="B41" s="107"/>
      <c r="C41" s="152"/>
      <c r="D41" s="106" t="s">
        <v>50</v>
      </c>
      <c r="E41" s="107"/>
      <c r="F41" s="107"/>
      <c r="G41" s="107"/>
      <c r="H41" s="108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19" ht="15" thickBot="1" x14ac:dyDescent="0.35">
      <c r="A42" s="153" t="s">
        <v>2</v>
      </c>
      <c r="B42" s="113"/>
      <c r="C42" s="154"/>
      <c r="D42" s="112" t="s">
        <v>51</v>
      </c>
      <c r="E42" s="113"/>
      <c r="F42" s="113"/>
      <c r="G42" s="113"/>
      <c r="H42" s="114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35.4" thickBot="1" x14ac:dyDescent="0.35">
      <c r="A43" s="155" t="s">
        <v>43</v>
      </c>
      <c r="B43" s="156"/>
      <c r="C43" s="156"/>
      <c r="D43" s="156"/>
      <c r="E43" s="156"/>
      <c r="F43" s="156"/>
      <c r="G43" s="156"/>
      <c r="H43" s="15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19" ht="93" thickBot="1" x14ac:dyDescent="0.35">
      <c r="A44" s="2" t="s">
        <v>3</v>
      </c>
      <c r="B44" s="28" t="s">
        <v>4</v>
      </c>
      <c r="C44" s="20" t="s">
        <v>5</v>
      </c>
      <c r="D44" s="20" t="s">
        <v>6</v>
      </c>
      <c r="E44" s="32"/>
      <c r="F44" s="28" t="s">
        <v>7</v>
      </c>
      <c r="G44" s="158" t="s">
        <v>8</v>
      </c>
      <c r="H44" s="159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1:19" ht="29.4" thickBot="1" x14ac:dyDescent="0.45">
      <c r="A45" s="3">
        <v>1</v>
      </c>
      <c r="B45" s="28" t="s">
        <v>18</v>
      </c>
      <c r="C45" s="4">
        <f>SUM(D45:G45)</f>
        <v>46</v>
      </c>
      <c r="D45" s="4"/>
      <c r="E45" s="8"/>
      <c r="F45" s="14" t="s">
        <v>9</v>
      </c>
      <c r="G45" s="136">
        <v>46</v>
      </c>
      <c r="H45" s="116"/>
      <c r="I45" s="47"/>
      <c r="J45" s="47"/>
      <c r="K45" s="81" t="s">
        <v>52</v>
      </c>
      <c r="L45" s="82"/>
      <c r="M45" s="47"/>
      <c r="N45" s="83" t="s">
        <v>53</v>
      </c>
      <c r="O45" s="84"/>
      <c r="P45" s="85"/>
      <c r="Q45" s="47"/>
      <c r="R45" s="47"/>
      <c r="S45" s="47"/>
    </row>
    <row r="46" spans="1:19" ht="23.4" thickBot="1" x14ac:dyDescent="0.45">
      <c r="A46" s="5">
        <v>2</v>
      </c>
      <c r="B46" s="29" t="s">
        <v>19</v>
      </c>
      <c r="C46" s="4">
        <f>SUM(D46:G46)</f>
        <v>4</v>
      </c>
      <c r="D46" s="6"/>
      <c r="E46" s="8"/>
      <c r="F46" s="15" t="s">
        <v>22</v>
      </c>
      <c r="G46" s="136">
        <v>4</v>
      </c>
      <c r="H46" s="116"/>
      <c r="I46" s="47"/>
      <c r="J46" s="47"/>
      <c r="K46" s="33" t="s">
        <v>54</v>
      </c>
      <c r="L46" s="34" t="s">
        <v>55</v>
      </c>
      <c r="M46" s="47"/>
      <c r="N46" s="86">
        <f>K54/K49*100</f>
        <v>62.24018475750578</v>
      </c>
      <c r="O46" s="87"/>
      <c r="P46" s="88"/>
      <c r="Q46" s="47"/>
      <c r="R46" s="47"/>
      <c r="S46" s="47"/>
    </row>
    <row r="47" spans="1:19" ht="23.4" thickBot="1" x14ac:dyDescent="0.45">
      <c r="A47" s="119">
        <v>3</v>
      </c>
      <c r="B47" s="122" t="s">
        <v>20</v>
      </c>
      <c r="C47" s="125">
        <f>SUM(D47:G47:G48:G49:G50)</f>
        <v>218</v>
      </c>
      <c r="D47" s="128">
        <v>5</v>
      </c>
      <c r="E47" s="9"/>
      <c r="F47" s="15" t="s">
        <v>23</v>
      </c>
      <c r="G47" s="131">
        <v>127</v>
      </c>
      <c r="H47" s="132"/>
      <c r="I47" s="47"/>
      <c r="J47" s="47"/>
      <c r="K47" s="35">
        <v>394</v>
      </c>
      <c r="L47" s="36">
        <v>472</v>
      </c>
      <c r="M47" s="47"/>
      <c r="N47" s="89"/>
      <c r="O47" s="90"/>
      <c r="P47" s="91"/>
      <c r="Q47" s="47"/>
      <c r="R47" s="47"/>
      <c r="S47" s="47"/>
    </row>
    <row r="48" spans="1:19" ht="23.4" thickBot="1" x14ac:dyDescent="0.45">
      <c r="A48" s="120"/>
      <c r="B48" s="123"/>
      <c r="C48" s="126"/>
      <c r="D48" s="129"/>
      <c r="E48" s="10"/>
      <c r="F48" s="16" t="s">
        <v>24</v>
      </c>
      <c r="G48" s="133">
        <v>35</v>
      </c>
      <c r="H48" s="134"/>
      <c r="I48" s="47"/>
      <c r="J48" s="47"/>
      <c r="K48" s="79" t="s">
        <v>56</v>
      </c>
      <c r="L48" s="80"/>
      <c r="M48" s="47"/>
      <c r="N48" s="92"/>
      <c r="O48" s="93"/>
      <c r="P48" s="94"/>
      <c r="Q48" s="47"/>
      <c r="R48" s="47"/>
      <c r="S48" s="47"/>
    </row>
    <row r="49" spans="1:19" ht="23.4" thickBot="1" x14ac:dyDescent="0.45">
      <c r="A49" s="120"/>
      <c r="B49" s="123"/>
      <c r="C49" s="126"/>
      <c r="D49" s="129"/>
      <c r="E49" s="10"/>
      <c r="F49" s="17" t="s">
        <v>25</v>
      </c>
      <c r="G49" s="133">
        <v>8</v>
      </c>
      <c r="H49" s="134"/>
      <c r="I49" s="47"/>
      <c r="J49" s="47"/>
      <c r="K49" s="95">
        <f>SUM(K47:L47)</f>
        <v>866</v>
      </c>
      <c r="L49" s="96"/>
      <c r="M49" s="47"/>
      <c r="N49" s="47"/>
      <c r="O49" s="47"/>
      <c r="P49" s="47"/>
      <c r="Q49" s="47"/>
      <c r="R49" s="47"/>
      <c r="S49" s="47"/>
    </row>
    <row r="50" spans="1:19" ht="29.4" thickBot="1" x14ac:dyDescent="0.45">
      <c r="A50" s="121"/>
      <c r="B50" s="124"/>
      <c r="C50" s="127"/>
      <c r="D50" s="130"/>
      <c r="E50" s="11"/>
      <c r="F50" s="18" t="s">
        <v>26</v>
      </c>
      <c r="G50" s="135">
        <v>43</v>
      </c>
      <c r="H50" s="118"/>
      <c r="I50" s="47"/>
      <c r="J50" s="47"/>
      <c r="K50" s="81" t="s">
        <v>57</v>
      </c>
      <c r="L50" s="82"/>
      <c r="M50" s="47"/>
      <c r="N50" s="64" t="s">
        <v>54</v>
      </c>
      <c r="O50" s="65" t="s">
        <v>55</v>
      </c>
      <c r="P50" s="39" t="s">
        <v>59</v>
      </c>
      <c r="Q50" s="41" t="s">
        <v>58</v>
      </c>
      <c r="R50" s="42" t="s">
        <v>60</v>
      </c>
      <c r="S50" s="47"/>
    </row>
    <row r="51" spans="1:19" ht="23.4" thickBot="1" x14ac:dyDescent="0.45">
      <c r="A51" s="3">
        <v>4</v>
      </c>
      <c r="B51" s="30" t="s">
        <v>21</v>
      </c>
      <c r="C51" s="4">
        <f>SUM(D51:G51)</f>
        <v>4</v>
      </c>
      <c r="D51" s="4"/>
      <c r="E51" s="12"/>
      <c r="F51" s="14" t="s">
        <v>27</v>
      </c>
      <c r="G51" s="115">
        <v>4</v>
      </c>
      <c r="H51" s="116"/>
      <c r="I51" s="47"/>
      <c r="J51" s="47"/>
      <c r="K51" s="33" t="s">
        <v>54</v>
      </c>
      <c r="L51" s="34" t="s">
        <v>55</v>
      </c>
      <c r="M51" s="47"/>
      <c r="N51" s="37">
        <v>105</v>
      </c>
      <c r="O51" s="34">
        <v>81</v>
      </c>
      <c r="P51" s="39">
        <f>SUM(N51:O51)</f>
        <v>186</v>
      </c>
      <c r="Q51" s="40">
        <f>P51/K49*100</f>
        <v>21.478060046189377</v>
      </c>
      <c r="R51" s="43">
        <v>0.5</v>
      </c>
      <c r="S51" s="47"/>
    </row>
    <row r="52" spans="1:19" ht="23.4" thickBot="1" x14ac:dyDescent="0.45">
      <c r="A52" s="3">
        <v>5</v>
      </c>
      <c r="B52" s="30" t="s">
        <v>28</v>
      </c>
      <c r="C52" s="4">
        <f>SUM(D52:G52)</f>
        <v>3</v>
      </c>
      <c r="D52" s="7"/>
      <c r="E52" s="8"/>
      <c r="F52" s="14" t="s">
        <v>29</v>
      </c>
      <c r="G52" s="115">
        <v>3</v>
      </c>
      <c r="H52" s="116"/>
      <c r="I52" s="47"/>
      <c r="J52" s="47"/>
      <c r="K52" s="35">
        <v>250</v>
      </c>
      <c r="L52" s="36">
        <v>289</v>
      </c>
      <c r="M52" s="47"/>
      <c r="N52" s="37">
        <v>211</v>
      </c>
      <c r="O52" s="34">
        <v>228</v>
      </c>
      <c r="P52" s="39">
        <f>SUM(N52:O52)</f>
        <v>439</v>
      </c>
      <c r="Q52" s="40">
        <f>P52/K49*100</f>
        <v>50.69284064665127</v>
      </c>
      <c r="R52" s="43">
        <v>0.79166666666666663</v>
      </c>
      <c r="S52" s="47"/>
    </row>
    <row r="53" spans="1:19" ht="23.4" thickBot="1" x14ac:dyDescent="0.45">
      <c r="A53" s="3">
        <v>6</v>
      </c>
      <c r="B53" s="30" t="s">
        <v>30</v>
      </c>
      <c r="C53" s="4">
        <f>SUM(D53:G53)</f>
        <v>61</v>
      </c>
      <c r="D53" s="4">
        <v>1</v>
      </c>
      <c r="E53" s="8"/>
      <c r="F53" s="19" t="s">
        <v>31</v>
      </c>
      <c r="G53" s="136">
        <v>60</v>
      </c>
      <c r="H53" s="116"/>
      <c r="I53" s="47"/>
      <c r="J53" s="47"/>
      <c r="K53" s="79" t="s">
        <v>56</v>
      </c>
      <c r="L53" s="80"/>
      <c r="M53" s="47"/>
      <c r="N53" s="47"/>
      <c r="O53" s="47"/>
      <c r="P53" s="47"/>
      <c r="Q53" s="47"/>
      <c r="R53" s="47"/>
      <c r="S53" s="47"/>
    </row>
    <row r="54" spans="1:19" ht="23.4" thickBot="1" x14ac:dyDescent="0.45">
      <c r="A54" s="3">
        <v>7</v>
      </c>
      <c r="B54" s="30" t="s">
        <v>32</v>
      </c>
      <c r="C54" s="4">
        <f>SUM(D54:G54)</f>
        <v>15</v>
      </c>
      <c r="D54" s="4"/>
      <c r="E54" s="8"/>
      <c r="F54" s="67" t="s">
        <v>33</v>
      </c>
      <c r="G54" s="136">
        <v>15</v>
      </c>
      <c r="H54" s="116"/>
      <c r="I54" s="47"/>
      <c r="J54" s="47"/>
      <c r="K54" s="77">
        <f>SUM(K52:L52)</f>
        <v>539</v>
      </c>
      <c r="L54" s="78"/>
      <c r="M54" s="47"/>
      <c r="N54" s="47"/>
      <c r="O54" s="47"/>
      <c r="P54" s="47"/>
      <c r="Q54" s="47"/>
      <c r="R54" s="47"/>
      <c r="S54" s="47"/>
    </row>
    <row r="55" spans="1:19" ht="23.4" thickBot="1" x14ac:dyDescent="0.45">
      <c r="A55" s="119">
        <v>8</v>
      </c>
      <c r="B55" s="137" t="s">
        <v>34</v>
      </c>
      <c r="C55" s="125">
        <f>SUM(D55:G55:G56:G57:G58)</f>
        <v>147</v>
      </c>
      <c r="D55" s="128">
        <v>5</v>
      </c>
      <c r="E55" s="66"/>
      <c r="F55" s="69" t="s">
        <v>35</v>
      </c>
      <c r="G55" s="140">
        <v>15</v>
      </c>
      <c r="H55" s="132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 ht="27" thickBot="1" x14ac:dyDescent="0.45">
      <c r="A56" s="120"/>
      <c r="B56" s="138"/>
      <c r="C56" s="126"/>
      <c r="D56" s="129"/>
      <c r="E56" s="66"/>
      <c r="F56" s="70" t="s">
        <v>36</v>
      </c>
      <c r="G56" s="141">
        <v>108</v>
      </c>
      <c r="H56" s="134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</row>
    <row r="57" spans="1:19" ht="27" thickBot="1" x14ac:dyDescent="0.45">
      <c r="A57" s="120"/>
      <c r="B57" s="138"/>
      <c r="C57" s="126"/>
      <c r="D57" s="129"/>
      <c r="E57" s="66"/>
      <c r="F57" s="70" t="s">
        <v>37</v>
      </c>
      <c r="G57" s="141">
        <v>6</v>
      </c>
      <c r="H57" s="134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 ht="23.4" thickBot="1" x14ac:dyDescent="0.45">
      <c r="A58" s="121"/>
      <c r="B58" s="139"/>
      <c r="C58" s="127"/>
      <c r="D58" s="130"/>
      <c r="E58" s="66"/>
      <c r="F58" s="71" t="s">
        <v>38</v>
      </c>
      <c r="G58" s="117">
        <v>13</v>
      </c>
      <c r="H58" s="11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</row>
    <row r="59" spans="1:19" ht="23.4" thickBot="1" x14ac:dyDescent="0.45">
      <c r="A59" s="3">
        <v>9</v>
      </c>
      <c r="B59" s="30" t="s">
        <v>39</v>
      </c>
      <c r="C59" s="4">
        <f>SUM(D59:G59)</f>
        <v>0</v>
      </c>
      <c r="D59" s="4"/>
      <c r="E59" s="8"/>
      <c r="F59" s="68" t="s">
        <v>40</v>
      </c>
      <c r="G59" s="115"/>
      <c r="H59" s="116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  <row r="60" spans="1:19" ht="23.4" thickBot="1" x14ac:dyDescent="0.45">
      <c r="A60" s="3">
        <v>10</v>
      </c>
      <c r="B60" s="30" t="s">
        <v>41</v>
      </c>
      <c r="C60" s="4">
        <f>SUM(D60:G60)</f>
        <v>2</v>
      </c>
      <c r="D60" s="7"/>
      <c r="E60" s="8"/>
      <c r="F60" s="14" t="s">
        <v>42</v>
      </c>
      <c r="G60" s="115">
        <v>2</v>
      </c>
      <c r="H60" s="116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1:19" ht="15" thickBot="1" x14ac:dyDescent="0.35">
      <c r="A61" s="48"/>
      <c r="B61" s="48"/>
      <c r="C61" s="48"/>
      <c r="D61" s="48"/>
      <c r="E61" s="48"/>
      <c r="F61" s="48"/>
      <c r="G61" s="48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  <row r="62" spans="1:19" ht="14.4" customHeight="1" x14ac:dyDescent="0.3">
      <c r="A62" s="162" t="s">
        <v>10</v>
      </c>
      <c r="B62" s="163"/>
      <c r="C62" s="168" t="s">
        <v>11</v>
      </c>
      <c r="D62" s="168" t="s">
        <v>12</v>
      </c>
      <c r="E62" s="171" t="s">
        <v>13</v>
      </c>
      <c r="F62" s="172"/>
      <c r="G62" s="179" t="s">
        <v>8</v>
      </c>
      <c r="H62" s="180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19" x14ac:dyDescent="0.3">
      <c r="A63" s="164"/>
      <c r="B63" s="165"/>
      <c r="C63" s="169"/>
      <c r="D63" s="169"/>
      <c r="E63" s="173"/>
      <c r="F63" s="174"/>
      <c r="G63" s="181"/>
      <c r="H63" s="182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19" x14ac:dyDescent="0.3">
      <c r="A64" s="164"/>
      <c r="B64" s="165"/>
      <c r="C64" s="169"/>
      <c r="D64" s="169"/>
      <c r="E64" s="173"/>
      <c r="F64" s="174"/>
      <c r="G64" s="181"/>
      <c r="H64" s="182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22.8" customHeight="1" thickBot="1" x14ac:dyDescent="0.35">
      <c r="A65" s="164"/>
      <c r="B65" s="165"/>
      <c r="C65" s="170"/>
      <c r="D65" s="170"/>
      <c r="E65" s="173"/>
      <c r="F65" s="174"/>
      <c r="G65" s="181"/>
      <c r="H65" s="182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ht="15" customHeight="1" x14ac:dyDescent="0.3">
      <c r="A66" s="164"/>
      <c r="B66" s="165"/>
      <c r="C66" s="185">
        <f>SUM(D66:G66)</f>
        <v>500</v>
      </c>
      <c r="D66" s="185">
        <f>SUM(D45:D60)</f>
        <v>11</v>
      </c>
      <c r="E66" s="175"/>
      <c r="F66" s="176"/>
      <c r="G66" s="187">
        <f>SUM(G45:H60)</f>
        <v>489</v>
      </c>
      <c r="H66" s="188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ht="15" thickBot="1" x14ac:dyDescent="0.35">
      <c r="A67" s="166"/>
      <c r="B67" s="167"/>
      <c r="C67" s="186"/>
      <c r="D67" s="186"/>
      <c r="E67" s="177"/>
      <c r="F67" s="178"/>
      <c r="G67" s="189"/>
      <c r="H67" s="190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ht="21" thickBot="1" x14ac:dyDescent="0.35">
      <c r="A68" s="142" t="s">
        <v>14</v>
      </c>
      <c r="B68" s="123"/>
      <c r="C68" s="123"/>
      <c r="D68" s="123"/>
      <c r="E68" s="123"/>
      <c r="F68" s="123"/>
      <c r="G68" s="147">
        <v>18</v>
      </c>
      <c r="H68" s="148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 ht="21" thickBot="1" x14ac:dyDescent="0.35">
      <c r="A69" s="145" t="s">
        <v>15</v>
      </c>
      <c r="B69" s="146"/>
      <c r="C69" s="146"/>
      <c r="D69" s="146"/>
      <c r="E69" s="146"/>
      <c r="F69" s="106"/>
      <c r="G69" s="147">
        <v>21</v>
      </c>
      <c r="H69" s="148"/>
      <c r="I69" s="47"/>
      <c r="J69" s="47"/>
      <c r="K69" s="49"/>
      <c r="L69" s="47"/>
      <c r="M69" s="47"/>
      <c r="N69" s="47"/>
      <c r="O69" s="47"/>
      <c r="P69" s="47"/>
      <c r="Q69" s="47"/>
      <c r="R69" s="47"/>
      <c r="S69" s="47"/>
    </row>
    <row r="70" spans="1:19" ht="21" thickBot="1" x14ac:dyDescent="0.35">
      <c r="A70" s="149" t="s">
        <v>61</v>
      </c>
      <c r="B70" s="150"/>
      <c r="C70" s="150"/>
      <c r="D70" s="150"/>
      <c r="E70" s="150"/>
      <c r="F70" s="112"/>
      <c r="G70" s="147">
        <v>0</v>
      </c>
      <c r="H70" s="148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1:19" ht="15" thickBot="1" x14ac:dyDescent="0.35">
      <c r="A71" s="48"/>
      <c r="B71" s="48"/>
      <c r="C71" s="48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spans="1:19" x14ac:dyDescent="0.3">
      <c r="A72" s="162" t="s">
        <v>63</v>
      </c>
      <c r="B72" s="191"/>
      <c r="C72" s="192"/>
      <c r="D72" s="196">
        <f>SUM(C66,G68:H69)</f>
        <v>539</v>
      </c>
      <c r="E72" s="48"/>
      <c r="F72" s="198" t="s">
        <v>16</v>
      </c>
      <c r="G72" s="187">
        <f>SUM(C66,G68:H70)</f>
        <v>539</v>
      </c>
      <c r="H72" s="188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1:19" ht="15" thickBot="1" x14ac:dyDescent="0.35">
      <c r="A73" s="149"/>
      <c r="B73" s="194"/>
      <c r="C73" s="195"/>
      <c r="D73" s="197"/>
      <c r="E73" s="48"/>
      <c r="F73" s="199"/>
      <c r="G73" s="200"/>
      <c r="H73" s="201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19" x14ac:dyDescent="0.3">
      <c r="A74" s="21"/>
      <c r="B74" s="50"/>
      <c r="C74" s="51"/>
      <c r="D74" s="51"/>
      <c r="E74" s="51"/>
      <c r="F74" s="51"/>
      <c r="G74" s="51"/>
      <c r="H74" s="52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1:19" ht="15" thickBot="1" x14ac:dyDescent="0.35">
      <c r="A75" s="21"/>
      <c r="B75" s="53"/>
      <c r="C75" s="54"/>
      <c r="D75" s="54"/>
      <c r="E75" s="54"/>
      <c r="F75" s="54"/>
      <c r="G75" s="54"/>
      <c r="H75" s="55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1:19" ht="49.95" customHeight="1" x14ac:dyDescent="0.3">
      <c r="A76" s="97" t="s">
        <v>49</v>
      </c>
      <c r="B76" s="98"/>
      <c r="C76" s="98"/>
      <c r="D76" s="98"/>
      <c r="E76" s="98"/>
      <c r="F76" s="98"/>
      <c r="G76" s="98"/>
      <c r="H76" s="99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1:19" ht="49.95" customHeight="1" x14ac:dyDescent="0.3">
      <c r="A77" s="100" t="s">
        <v>0</v>
      </c>
      <c r="B77" s="101"/>
      <c r="C77" s="101"/>
      <c r="D77" s="101"/>
      <c r="E77" s="101"/>
      <c r="F77" s="101"/>
      <c r="G77" s="101"/>
      <c r="H77" s="102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1:19" x14ac:dyDescent="0.3">
      <c r="A78" s="151" t="s">
        <v>1</v>
      </c>
      <c r="B78" s="107"/>
      <c r="C78" s="152"/>
      <c r="D78" s="106" t="s">
        <v>50</v>
      </c>
      <c r="E78" s="107"/>
      <c r="F78" s="107"/>
      <c r="G78" s="107"/>
      <c r="H78" s="108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1:19" ht="15" thickBot="1" x14ac:dyDescent="0.35">
      <c r="A79" s="153" t="s">
        <v>2</v>
      </c>
      <c r="B79" s="113"/>
      <c r="C79" s="154"/>
      <c r="D79" s="112" t="s">
        <v>51</v>
      </c>
      <c r="E79" s="113"/>
      <c r="F79" s="113"/>
      <c r="G79" s="113"/>
      <c r="H79" s="114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1:19" ht="35.4" thickBot="1" x14ac:dyDescent="0.35">
      <c r="A80" s="155" t="s">
        <v>44</v>
      </c>
      <c r="B80" s="156"/>
      <c r="C80" s="156"/>
      <c r="D80" s="156"/>
      <c r="E80" s="156"/>
      <c r="F80" s="156"/>
      <c r="G80" s="156"/>
      <c r="H80" s="157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1:19" ht="93" thickBot="1" x14ac:dyDescent="0.35">
      <c r="A81" s="2" t="s">
        <v>3</v>
      </c>
      <c r="B81" s="28" t="s">
        <v>4</v>
      </c>
      <c r="C81" s="20" t="s">
        <v>5</v>
      </c>
      <c r="D81" s="20" t="s">
        <v>6</v>
      </c>
      <c r="E81" s="32"/>
      <c r="F81" s="28" t="s">
        <v>7</v>
      </c>
      <c r="G81" s="158" t="s">
        <v>8</v>
      </c>
      <c r="H81" s="159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1:19" ht="29.4" thickBot="1" x14ac:dyDescent="0.45">
      <c r="A82" s="3">
        <v>1</v>
      </c>
      <c r="B82" s="28" t="s">
        <v>18</v>
      </c>
      <c r="C82" s="4">
        <f>SUM(D82:G82)</f>
        <v>43</v>
      </c>
      <c r="D82" s="4">
        <v>1</v>
      </c>
      <c r="E82" s="8"/>
      <c r="F82" s="14" t="s">
        <v>9</v>
      </c>
      <c r="G82" s="136">
        <v>42</v>
      </c>
      <c r="H82" s="116"/>
      <c r="I82" s="56"/>
      <c r="J82" s="56"/>
      <c r="K82" s="81" t="s">
        <v>52</v>
      </c>
      <c r="L82" s="82"/>
      <c r="M82" s="56"/>
      <c r="N82" s="83" t="s">
        <v>53</v>
      </c>
      <c r="O82" s="84"/>
      <c r="P82" s="85"/>
      <c r="Q82" s="56"/>
      <c r="R82" s="56"/>
      <c r="S82" s="56"/>
    </row>
    <row r="83" spans="1:19" ht="23.4" thickBot="1" x14ac:dyDescent="0.45">
      <c r="A83" s="5">
        <v>2</v>
      </c>
      <c r="B83" s="29" t="s">
        <v>19</v>
      </c>
      <c r="C83" s="4">
        <f>SUM(D83:G83)</f>
        <v>10</v>
      </c>
      <c r="D83" s="6"/>
      <c r="E83" s="8"/>
      <c r="F83" s="15" t="s">
        <v>22</v>
      </c>
      <c r="G83" s="136">
        <v>10</v>
      </c>
      <c r="H83" s="116"/>
      <c r="I83" s="56"/>
      <c r="J83" s="56"/>
      <c r="K83" s="33" t="s">
        <v>54</v>
      </c>
      <c r="L83" s="34" t="s">
        <v>55</v>
      </c>
      <c r="M83" s="56"/>
      <c r="N83" s="86">
        <f>K91/K86*100</f>
        <v>70.784883720930239</v>
      </c>
      <c r="O83" s="87"/>
      <c r="P83" s="88"/>
      <c r="Q83" s="56"/>
      <c r="R83" s="56"/>
      <c r="S83" s="56"/>
    </row>
    <row r="84" spans="1:19" ht="23.4" thickBot="1" x14ac:dyDescent="0.45">
      <c r="A84" s="119">
        <v>3</v>
      </c>
      <c r="B84" s="122" t="s">
        <v>20</v>
      </c>
      <c r="C84" s="125">
        <f>SUM(D84:G84:G85:G86:G87)</f>
        <v>185</v>
      </c>
      <c r="D84" s="128">
        <v>7</v>
      </c>
      <c r="E84" s="9"/>
      <c r="F84" s="15" t="s">
        <v>23</v>
      </c>
      <c r="G84" s="131">
        <v>100</v>
      </c>
      <c r="H84" s="132"/>
      <c r="I84" s="56"/>
      <c r="J84" s="56"/>
      <c r="K84" s="35">
        <v>313</v>
      </c>
      <c r="L84" s="36">
        <v>375</v>
      </c>
      <c r="M84" s="56"/>
      <c r="N84" s="89"/>
      <c r="O84" s="90"/>
      <c r="P84" s="91"/>
      <c r="Q84" s="56"/>
      <c r="R84" s="56"/>
      <c r="S84" s="56"/>
    </row>
    <row r="85" spans="1:19" ht="23.4" thickBot="1" x14ac:dyDescent="0.45">
      <c r="A85" s="120"/>
      <c r="B85" s="123"/>
      <c r="C85" s="126"/>
      <c r="D85" s="129"/>
      <c r="E85" s="10"/>
      <c r="F85" s="16" t="s">
        <v>24</v>
      </c>
      <c r="G85" s="133">
        <v>30</v>
      </c>
      <c r="H85" s="134"/>
      <c r="I85" s="56"/>
      <c r="J85" s="56"/>
      <c r="K85" s="79" t="s">
        <v>56</v>
      </c>
      <c r="L85" s="80"/>
      <c r="M85" s="56"/>
      <c r="N85" s="92"/>
      <c r="O85" s="93"/>
      <c r="P85" s="94"/>
      <c r="Q85" s="56"/>
      <c r="R85" s="56"/>
      <c r="S85" s="56"/>
    </row>
    <row r="86" spans="1:19" ht="23.4" thickBot="1" x14ac:dyDescent="0.45">
      <c r="A86" s="120"/>
      <c r="B86" s="123"/>
      <c r="C86" s="126"/>
      <c r="D86" s="129"/>
      <c r="E86" s="10"/>
      <c r="F86" s="17" t="s">
        <v>25</v>
      </c>
      <c r="G86" s="133">
        <v>5</v>
      </c>
      <c r="H86" s="134"/>
      <c r="I86" s="56"/>
      <c r="J86" s="56"/>
      <c r="K86" s="95">
        <f>SUM(K84:L84)</f>
        <v>688</v>
      </c>
      <c r="L86" s="96"/>
      <c r="M86" s="56"/>
      <c r="N86" s="56"/>
      <c r="O86" s="56"/>
      <c r="P86" s="56"/>
      <c r="Q86" s="56"/>
      <c r="R86" s="56"/>
      <c r="S86" s="56"/>
    </row>
    <row r="87" spans="1:19" ht="29.4" thickBot="1" x14ac:dyDescent="0.45">
      <c r="A87" s="121"/>
      <c r="B87" s="124"/>
      <c r="C87" s="127"/>
      <c r="D87" s="130"/>
      <c r="E87" s="11"/>
      <c r="F87" s="18" t="s">
        <v>26</v>
      </c>
      <c r="G87" s="135">
        <v>43</v>
      </c>
      <c r="H87" s="118"/>
      <c r="I87" s="56"/>
      <c r="J87" s="56"/>
      <c r="K87" s="81" t="s">
        <v>57</v>
      </c>
      <c r="L87" s="82"/>
      <c r="M87" s="56"/>
      <c r="N87" s="64" t="s">
        <v>54</v>
      </c>
      <c r="O87" s="65" t="s">
        <v>55</v>
      </c>
      <c r="P87" s="39" t="s">
        <v>59</v>
      </c>
      <c r="Q87" s="41" t="s">
        <v>58</v>
      </c>
      <c r="R87" s="42" t="s">
        <v>60</v>
      </c>
      <c r="S87" s="56"/>
    </row>
    <row r="88" spans="1:19" ht="23.4" thickBot="1" x14ac:dyDescent="0.45">
      <c r="A88" s="3">
        <v>4</v>
      </c>
      <c r="B88" s="30" t="s">
        <v>21</v>
      </c>
      <c r="C88" s="4">
        <f>SUM(D88:G88)</f>
        <v>6</v>
      </c>
      <c r="D88" s="4"/>
      <c r="E88" s="12"/>
      <c r="F88" s="14" t="s">
        <v>27</v>
      </c>
      <c r="G88" s="115">
        <v>6</v>
      </c>
      <c r="H88" s="116"/>
      <c r="I88" s="56"/>
      <c r="J88" s="56"/>
      <c r="K88" s="33" t="s">
        <v>54</v>
      </c>
      <c r="L88" s="34" t="s">
        <v>55</v>
      </c>
      <c r="M88" s="56"/>
      <c r="N88" s="37"/>
      <c r="O88" s="34"/>
      <c r="P88" s="39">
        <v>179</v>
      </c>
      <c r="Q88" s="40">
        <f>P88/K86*100</f>
        <v>26.017441860465119</v>
      </c>
      <c r="R88" s="43">
        <v>0.5</v>
      </c>
      <c r="S88" s="56"/>
    </row>
    <row r="89" spans="1:19" ht="23.4" thickBot="1" x14ac:dyDescent="0.45">
      <c r="A89" s="3">
        <v>5</v>
      </c>
      <c r="B89" s="30" t="s">
        <v>28</v>
      </c>
      <c r="C89" s="4">
        <f>SUM(D89:G89)</f>
        <v>4</v>
      </c>
      <c r="D89" s="7"/>
      <c r="E89" s="8"/>
      <c r="F89" s="14" t="s">
        <v>29</v>
      </c>
      <c r="G89" s="115">
        <v>4</v>
      </c>
      <c r="H89" s="116"/>
      <c r="I89" s="56"/>
      <c r="J89" s="56"/>
      <c r="K89" s="35">
        <v>225</v>
      </c>
      <c r="L89" s="36">
        <v>262</v>
      </c>
      <c r="M89" s="56"/>
      <c r="N89" s="37">
        <v>189</v>
      </c>
      <c r="O89" s="34">
        <v>223</v>
      </c>
      <c r="P89" s="39">
        <f>SUM(N89:O89)</f>
        <v>412</v>
      </c>
      <c r="Q89" s="40">
        <f>P89/K86*100</f>
        <v>59.883720930232556</v>
      </c>
      <c r="R89" s="43">
        <v>0.79166666666666663</v>
      </c>
      <c r="S89" s="56"/>
    </row>
    <row r="90" spans="1:19" ht="23.4" thickBot="1" x14ac:dyDescent="0.45">
      <c r="A90" s="3">
        <v>6</v>
      </c>
      <c r="B90" s="30" t="s">
        <v>30</v>
      </c>
      <c r="C90" s="4">
        <f>SUM(D90:G90)</f>
        <v>29</v>
      </c>
      <c r="D90" s="4">
        <v>1</v>
      </c>
      <c r="E90" s="8"/>
      <c r="F90" s="19" t="s">
        <v>31</v>
      </c>
      <c r="G90" s="136">
        <v>28</v>
      </c>
      <c r="H90" s="116"/>
      <c r="I90" s="56"/>
      <c r="J90" s="56"/>
      <c r="K90" s="79" t="s">
        <v>56</v>
      </c>
      <c r="L90" s="80"/>
      <c r="M90" s="56"/>
      <c r="N90" s="56"/>
      <c r="O90" s="56"/>
      <c r="P90" s="56"/>
      <c r="Q90" s="56"/>
      <c r="R90" s="56"/>
      <c r="S90" s="56"/>
    </row>
    <row r="91" spans="1:19" ht="23.4" thickBot="1" x14ac:dyDescent="0.45">
      <c r="A91" s="3">
        <v>7</v>
      </c>
      <c r="B91" s="30" t="s">
        <v>32</v>
      </c>
      <c r="C91" s="4">
        <f>SUM(D91:G91)</f>
        <v>14</v>
      </c>
      <c r="D91" s="4"/>
      <c r="E91" s="8"/>
      <c r="F91" s="67" t="s">
        <v>33</v>
      </c>
      <c r="G91" s="136">
        <v>14</v>
      </c>
      <c r="H91" s="116"/>
      <c r="I91" s="56"/>
      <c r="J91" s="56"/>
      <c r="K91" s="77">
        <f>SUM(K89:L89)</f>
        <v>487</v>
      </c>
      <c r="L91" s="78"/>
      <c r="M91" s="56"/>
      <c r="N91" s="56"/>
      <c r="O91" s="56"/>
      <c r="P91" s="56"/>
      <c r="Q91" s="56"/>
      <c r="R91" s="56"/>
      <c r="S91" s="56"/>
    </row>
    <row r="92" spans="1:19" ht="23.4" thickBot="1" x14ac:dyDescent="0.45">
      <c r="A92" s="119">
        <v>8</v>
      </c>
      <c r="B92" s="137" t="s">
        <v>34</v>
      </c>
      <c r="C92" s="125">
        <f>SUM(D92:G92:G93:G94:G95)</f>
        <v>163</v>
      </c>
      <c r="D92" s="128">
        <v>3</v>
      </c>
      <c r="E92" s="66"/>
      <c r="F92" s="69" t="s">
        <v>35</v>
      </c>
      <c r="G92" s="140">
        <v>22</v>
      </c>
      <c r="H92" s="132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</row>
    <row r="93" spans="1:19" ht="27" thickBot="1" x14ac:dyDescent="0.45">
      <c r="A93" s="120"/>
      <c r="B93" s="138"/>
      <c r="C93" s="126"/>
      <c r="D93" s="129"/>
      <c r="E93" s="66"/>
      <c r="F93" s="70" t="s">
        <v>36</v>
      </c>
      <c r="G93" s="141">
        <v>115</v>
      </c>
      <c r="H93" s="134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1:19" ht="27" thickBot="1" x14ac:dyDescent="0.45">
      <c r="A94" s="120"/>
      <c r="B94" s="138"/>
      <c r="C94" s="126"/>
      <c r="D94" s="129"/>
      <c r="E94" s="66"/>
      <c r="F94" s="70" t="s">
        <v>37</v>
      </c>
      <c r="G94" s="141">
        <v>1</v>
      </c>
      <c r="H94" s="134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</row>
    <row r="95" spans="1:19" ht="23.4" thickBot="1" x14ac:dyDescent="0.45">
      <c r="A95" s="121"/>
      <c r="B95" s="139"/>
      <c r="C95" s="127"/>
      <c r="D95" s="130"/>
      <c r="E95" s="66"/>
      <c r="F95" s="71" t="s">
        <v>38</v>
      </c>
      <c r="G95" s="117">
        <v>22</v>
      </c>
      <c r="H95" s="118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</row>
    <row r="96" spans="1:19" ht="23.4" thickBot="1" x14ac:dyDescent="0.45">
      <c r="A96" s="3">
        <v>9</v>
      </c>
      <c r="B96" s="30" t="s">
        <v>39</v>
      </c>
      <c r="C96" s="4">
        <f>SUM(D96:G96)</f>
        <v>1</v>
      </c>
      <c r="D96" s="4"/>
      <c r="E96" s="8"/>
      <c r="F96" s="68" t="s">
        <v>40</v>
      </c>
      <c r="G96" s="115">
        <v>1</v>
      </c>
      <c r="H96" s="11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</row>
    <row r="97" spans="1:19" ht="23.4" thickBot="1" x14ac:dyDescent="0.45">
      <c r="A97" s="3">
        <v>10</v>
      </c>
      <c r="B97" s="30" t="s">
        <v>41</v>
      </c>
      <c r="C97" s="4">
        <f>SUM(D97:G97)</f>
        <v>8</v>
      </c>
      <c r="D97" s="7"/>
      <c r="E97" s="8"/>
      <c r="F97" s="14" t="s">
        <v>42</v>
      </c>
      <c r="G97" s="115">
        <v>8</v>
      </c>
      <c r="H97" s="11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</row>
    <row r="98" spans="1:19" ht="15" thickBot="1" x14ac:dyDescent="0.35">
      <c r="A98" s="57"/>
      <c r="B98" s="57"/>
      <c r="C98" s="57"/>
      <c r="D98" s="57"/>
      <c r="E98" s="57"/>
      <c r="F98" s="57"/>
      <c r="G98" s="57"/>
      <c r="H98" s="57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</row>
    <row r="99" spans="1:19" ht="14.4" customHeight="1" x14ac:dyDescent="0.3">
      <c r="A99" s="162" t="s">
        <v>10</v>
      </c>
      <c r="B99" s="163"/>
      <c r="C99" s="202" t="s">
        <v>11</v>
      </c>
      <c r="D99" s="205" t="s">
        <v>12</v>
      </c>
      <c r="E99" s="171" t="s">
        <v>13</v>
      </c>
      <c r="F99" s="172"/>
      <c r="G99" s="179" t="s">
        <v>8</v>
      </c>
      <c r="H99" s="180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</row>
    <row r="100" spans="1:19" x14ac:dyDescent="0.3">
      <c r="A100" s="164"/>
      <c r="B100" s="165"/>
      <c r="C100" s="203"/>
      <c r="D100" s="206"/>
      <c r="E100" s="173"/>
      <c r="F100" s="174"/>
      <c r="G100" s="181"/>
      <c r="H100" s="182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</row>
    <row r="101" spans="1:19" x14ac:dyDescent="0.3">
      <c r="A101" s="164"/>
      <c r="B101" s="165"/>
      <c r="C101" s="203"/>
      <c r="D101" s="206"/>
      <c r="E101" s="173"/>
      <c r="F101" s="174"/>
      <c r="G101" s="181"/>
      <c r="H101" s="182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</row>
    <row r="102" spans="1:19" ht="27" customHeight="1" thickBot="1" x14ac:dyDescent="0.35">
      <c r="A102" s="164"/>
      <c r="B102" s="165"/>
      <c r="C102" s="204"/>
      <c r="D102" s="207"/>
      <c r="E102" s="173"/>
      <c r="F102" s="174"/>
      <c r="G102" s="183"/>
      <c r="H102" s="184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</row>
    <row r="103" spans="1:19" x14ac:dyDescent="0.3">
      <c r="A103" s="164"/>
      <c r="B103" s="165"/>
      <c r="C103" s="208">
        <f>SUM(D103:G103)</f>
        <v>463</v>
      </c>
      <c r="D103" s="210">
        <f>SUM(D82:D97)</f>
        <v>12</v>
      </c>
      <c r="E103" s="175"/>
      <c r="F103" s="176"/>
      <c r="G103" s="187">
        <f>SUM(G82:H97)</f>
        <v>451</v>
      </c>
      <c r="H103" s="188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1:19" ht="15" thickBot="1" x14ac:dyDescent="0.35">
      <c r="A104" s="166"/>
      <c r="B104" s="167"/>
      <c r="C104" s="209"/>
      <c r="D104" s="211"/>
      <c r="E104" s="177"/>
      <c r="F104" s="178"/>
      <c r="G104" s="189"/>
      <c r="H104" s="190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</row>
    <row r="105" spans="1:19" ht="21" thickBot="1" x14ac:dyDescent="0.35">
      <c r="A105" s="142" t="s">
        <v>14</v>
      </c>
      <c r="B105" s="123"/>
      <c r="C105" s="123"/>
      <c r="D105" s="123"/>
      <c r="E105" s="123"/>
      <c r="F105" s="123"/>
      <c r="G105" s="147">
        <v>8</v>
      </c>
      <c r="H105" s="148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</row>
    <row r="106" spans="1:19" ht="21" thickBot="1" x14ac:dyDescent="0.35">
      <c r="A106" s="145" t="s">
        <v>15</v>
      </c>
      <c r="B106" s="146"/>
      <c r="C106" s="146"/>
      <c r="D106" s="146"/>
      <c r="E106" s="146"/>
      <c r="F106" s="106"/>
      <c r="G106" s="147">
        <v>16</v>
      </c>
      <c r="H106" s="148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</row>
    <row r="107" spans="1:19" ht="21" thickBot="1" x14ac:dyDescent="0.35">
      <c r="A107" s="149" t="s">
        <v>61</v>
      </c>
      <c r="B107" s="150"/>
      <c r="C107" s="150"/>
      <c r="D107" s="150"/>
      <c r="E107" s="150"/>
      <c r="F107" s="112"/>
      <c r="G107" s="147">
        <v>0</v>
      </c>
      <c r="H107" s="148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</row>
    <row r="108" spans="1:19" ht="15" thickBot="1" x14ac:dyDescent="0.35">
      <c r="A108" s="57"/>
      <c r="B108" s="57"/>
      <c r="C108" s="57"/>
      <c r="D108" s="57"/>
      <c r="E108" s="57"/>
      <c r="F108" s="57"/>
      <c r="G108" s="57"/>
      <c r="H108" s="57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1:19" x14ac:dyDescent="0.3">
      <c r="A109" s="162" t="s">
        <v>63</v>
      </c>
      <c r="B109" s="191"/>
      <c r="C109" s="192"/>
      <c r="D109" s="196">
        <f>SUM(C103,G105:H106)</f>
        <v>487</v>
      </c>
      <c r="E109" s="57"/>
      <c r="F109" s="198" t="s">
        <v>16</v>
      </c>
      <c r="G109" s="187">
        <f>SUM(C103,G105:H107)</f>
        <v>487</v>
      </c>
      <c r="H109" s="188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</row>
    <row r="110" spans="1:19" ht="15" thickBot="1" x14ac:dyDescent="0.35">
      <c r="A110" s="193"/>
      <c r="B110" s="194"/>
      <c r="C110" s="195"/>
      <c r="D110" s="197"/>
      <c r="E110" s="57"/>
      <c r="F110" s="199"/>
      <c r="G110" s="200"/>
      <c r="H110" s="201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</row>
    <row r="111" spans="1:19" x14ac:dyDescent="0.3">
      <c r="A111" s="50"/>
      <c r="B111" s="51"/>
      <c r="C111" s="51"/>
      <c r="D111" s="51"/>
      <c r="E111" s="51"/>
      <c r="F111" s="51"/>
      <c r="G111" s="51"/>
      <c r="H111" s="52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ht="15" thickBot="1" x14ac:dyDescent="0.35">
      <c r="A112" s="53"/>
      <c r="B112" s="54"/>
      <c r="C112" s="54"/>
      <c r="D112" s="54"/>
      <c r="E112" s="54"/>
      <c r="F112" s="54"/>
      <c r="G112" s="54"/>
      <c r="H112" s="55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ht="49.95" customHeight="1" x14ac:dyDescent="0.3">
      <c r="A113" s="97" t="s">
        <v>49</v>
      </c>
      <c r="B113" s="98"/>
      <c r="C113" s="98"/>
      <c r="D113" s="98"/>
      <c r="E113" s="98"/>
      <c r="F113" s="98"/>
      <c r="G113" s="98"/>
      <c r="H113" s="99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ht="49.95" customHeight="1" x14ac:dyDescent="0.3">
      <c r="A114" s="100" t="s">
        <v>0</v>
      </c>
      <c r="B114" s="101"/>
      <c r="C114" s="101"/>
      <c r="D114" s="101"/>
      <c r="E114" s="101"/>
      <c r="F114" s="101"/>
      <c r="G114" s="101"/>
      <c r="H114" s="102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3">
      <c r="A115" s="151" t="s">
        <v>1</v>
      </c>
      <c r="B115" s="107"/>
      <c r="C115" s="152"/>
      <c r="D115" s="106" t="s">
        <v>50</v>
      </c>
      <c r="E115" s="107"/>
      <c r="F115" s="107"/>
      <c r="G115" s="107"/>
      <c r="H115" s="10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ht="15" thickBot="1" x14ac:dyDescent="0.35">
      <c r="A116" s="153" t="s">
        <v>2</v>
      </c>
      <c r="B116" s="113"/>
      <c r="C116" s="154"/>
      <c r="D116" s="112" t="s">
        <v>51</v>
      </c>
      <c r="E116" s="113"/>
      <c r="F116" s="113"/>
      <c r="G116" s="113"/>
      <c r="H116" s="114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ht="35.4" thickBot="1" x14ac:dyDescent="0.35">
      <c r="A117" s="155" t="s">
        <v>45</v>
      </c>
      <c r="B117" s="156"/>
      <c r="C117" s="156"/>
      <c r="D117" s="156"/>
      <c r="E117" s="156"/>
      <c r="F117" s="156"/>
      <c r="G117" s="156"/>
      <c r="H117" s="157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ht="93" thickBot="1" x14ac:dyDescent="0.35">
      <c r="A118" s="2" t="s">
        <v>3</v>
      </c>
      <c r="B118" s="28" t="s">
        <v>4</v>
      </c>
      <c r="C118" s="20" t="s">
        <v>5</v>
      </c>
      <c r="D118" s="20" t="s">
        <v>6</v>
      </c>
      <c r="E118" s="32"/>
      <c r="F118" s="28" t="s">
        <v>7</v>
      </c>
      <c r="G118" s="158" t="s">
        <v>8</v>
      </c>
      <c r="H118" s="159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ht="29.4" thickBot="1" x14ac:dyDescent="0.45">
      <c r="A119" s="3">
        <v>1</v>
      </c>
      <c r="B119" s="28" t="s">
        <v>18</v>
      </c>
      <c r="C119" s="4">
        <f>SUM(D119:G119)</f>
        <v>55</v>
      </c>
      <c r="D119" s="4"/>
      <c r="E119" s="8"/>
      <c r="F119" s="14" t="s">
        <v>9</v>
      </c>
      <c r="G119" s="136">
        <v>55</v>
      </c>
      <c r="H119" s="116"/>
      <c r="I119" s="58"/>
      <c r="J119" s="58"/>
      <c r="K119" s="81" t="s">
        <v>52</v>
      </c>
      <c r="L119" s="82"/>
      <c r="M119" s="58"/>
      <c r="N119" s="83" t="s">
        <v>53</v>
      </c>
      <c r="O119" s="84"/>
      <c r="P119" s="85"/>
      <c r="Q119" s="58"/>
      <c r="R119" s="58"/>
      <c r="S119" s="58"/>
    </row>
    <row r="120" spans="1:19" ht="23.4" thickBot="1" x14ac:dyDescent="0.45">
      <c r="A120" s="5">
        <v>2</v>
      </c>
      <c r="B120" s="29" t="s">
        <v>19</v>
      </c>
      <c r="C120" s="4">
        <f>SUM(D120:G120)</f>
        <v>6</v>
      </c>
      <c r="D120" s="6">
        <v>2</v>
      </c>
      <c r="E120" s="8"/>
      <c r="F120" s="15" t="s">
        <v>22</v>
      </c>
      <c r="G120" s="136">
        <v>4</v>
      </c>
      <c r="H120" s="116"/>
      <c r="I120" s="58"/>
      <c r="J120" s="58"/>
      <c r="K120" s="33" t="s">
        <v>54</v>
      </c>
      <c r="L120" s="34" t="s">
        <v>55</v>
      </c>
      <c r="M120" s="58"/>
      <c r="N120" s="86">
        <f>K128/K123*100</f>
        <v>72.229299363057322</v>
      </c>
      <c r="O120" s="87"/>
      <c r="P120" s="88"/>
      <c r="Q120" s="58"/>
      <c r="R120" s="58"/>
      <c r="S120" s="58"/>
    </row>
    <row r="121" spans="1:19" ht="23.4" thickBot="1" x14ac:dyDescent="0.45">
      <c r="A121" s="119">
        <v>3</v>
      </c>
      <c r="B121" s="122" t="s">
        <v>20</v>
      </c>
      <c r="C121" s="125">
        <f>SUM(D121:G121:G122:G123:G124)</f>
        <v>226</v>
      </c>
      <c r="D121" s="128">
        <v>5</v>
      </c>
      <c r="E121" s="9"/>
      <c r="F121" s="15" t="s">
        <v>23</v>
      </c>
      <c r="G121" s="131">
        <v>114</v>
      </c>
      <c r="H121" s="132"/>
      <c r="I121" s="58"/>
      <c r="J121" s="58"/>
      <c r="K121" s="35">
        <v>361</v>
      </c>
      <c r="L121" s="36">
        <v>424</v>
      </c>
      <c r="M121" s="58"/>
      <c r="N121" s="89"/>
      <c r="O121" s="90"/>
      <c r="P121" s="91"/>
      <c r="Q121" s="58"/>
      <c r="R121" s="58"/>
      <c r="S121" s="58"/>
    </row>
    <row r="122" spans="1:19" ht="23.4" thickBot="1" x14ac:dyDescent="0.45">
      <c r="A122" s="120"/>
      <c r="B122" s="123"/>
      <c r="C122" s="126"/>
      <c r="D122" s="129"/>
      <c r="E122" s="10"/>
      <c r="F122" s="16" t="s">
        <v>24</v>
      </c>
      <c r="G122" s="133">
        <v>47</v>
      </c>
      <c r="H122" s="134"/>
      <c r="I122" s="58"/>
      <c r="J122" s="58"/>
      <c r="K122" s="79" t="s">
        <v>56</v>
      </c>
      <c r="L122" s="80"/>
      <c r="M122" s="58"/>
      <c r="N122" s="92"/>
      <c r="O122" s="93"/>
      <c r="P122" s="94"/>
      <c r="Q122" s="58"/>
      <c r="R122" s="58"/>
      <c r="S122" s="58"/>
    </row>
    <row r="123" spans="1:19" ht="23.4" thickBot="1" x14ac:dyDescent="0.45">
      <c r="A123" s="120"/>
      <c r="B123" s="123"/>
      <c r="C123" s="126"/>
      <c r="D123" s="129"/>
      <c r="E123" s="10"/>
      <c r="F123" s="17" t="s">
        <v>25</v>
      </c>
      <c r="G123" s="133">
        <v>6</v>
      </c>
      <c r="H123" s="134"/>
      <c r="I123" s="58"/>
      <c r="J123" s="58"/>
      <c r="K123" s="95">
        <f>SUM(K121:L121)</f>
        <v>785</v>
      </c>
      <c r="L123" s="96"/>
      <c r="M123" s="58"/>
      <c r="N123" s="58"/>
      <c r="O123" s="58"/>
      <c r="P123" s="58"/>
      <c r="Q123" s="58"/>
      <c r="R123" s="58"/>
      <c r="S123" s="58"/>
    </row>
    <row r="124" spans="1:19" ht="29.4" thickBot="1" x14ac:dyDescent="0.45">
      <c r="A124" s="121"/>
      <c r="B124" s="124"/>
      <c r="C124" s="127"/>
      <c r="D124" s="130"/>
      <c r="E124" s="11"/>
      <c r="F124" s="18" t="s">
        <v>26</v>
      </c>
      <c r="G124" s="135">
        <v>54</v>
      </c>
      <c r="H124" s="118"/>
      <c r="I124" s="58"/>
      <c r="J124" s="58"/>
      <c r="K124" s="81" t="s">
        <v>57</v>
      </c>
      <c r="L124" s="82"/>
      <c r="M124" s="58"/>
      <c r="N124" s="64" t="s">
        <v>54</v>
      </c>
      <c r="O124" s="65" t="s">
        <v>55</v>
      </c>
      <c r="P124" s="39" t="s">
        <v>59</v>
      </c>
      <c r="Q124" s="41" t="s">
        <v>58</v>
      </c>
      <c r="R124" s="42" t="s">
        <v>60</v>
      </c>
      <c r="S124" s="58"/>
    </row>
    <row r="125" spans="1:19" ht="23.4" thickBot="1" x14ac:dyDescent="0.45">
      <c r="A125" s="3">
        <v>4</v>
      </c>
      <c r="B125" s="30" t="s">
        <v>21</v>
      </c>
      <c r="C125" s="4">
        <f>SUM(D125:G125)</f>
        <v>5</v>
      </c>
      <c r="D125" s="4">
        <v>1</v>
      </c>
      <c r="E125" s="12"/>
      <c r="F125" s="14" t="s">
        <v>27</v>
      </c>
      <c r="G125" s="115">
        <v>4</v>
      </c>
      <c r="H125" s="116"/>
      <c r="I125" s="58"/>
      <c r="J125" s="58"/>
      <c r="K125" s="33" t="s">
        <v>54</v>
      </c>
      <c r="L125" s="34" t="s">
        <v>55</v>
      </c>
      <c r="M125" s="58"/>
      <c r="N125" s="37">
        <v>91</v>
      </c>
      <c r="O125" s="34">
        <v>78</v>
      </c>
      <c r="P125" s="39">
        <f>SUM(N125:O125)</f>
        <v>169</v>
      </c>
      <c r="Q125" s="40">
        <f>P125/K123*100</f>
        <v>21.528662420382165</v>
      </c>
      <c r="R125" s="43">
        <v>0.5</v>
      </c>
      <c r="S125" s="58"/>
    </row>
    <row r="126" spans="1:19" ht="23.4" thickBot="1" x14ac:dyDescent="0.45">
      <c r="A126" s="3">
        <v>5</v>
      </c>
      <c r="B126" s="30" t="s">
        <v>28</v>
      </c>
      <c r="C126" s="4">
        <f>SUM(D126:G126)</f>
        <v>8</v>
      </c>
      <c r="D126" s="7">
        <v>1</v>
      </c>
      <c r="E126" s="8"/>
      <c r="F126" s="14" t="s">
        <v>29</v>
      </c>
      <c r="G126" s="115">
        <v>7</v>
      </c>
      <c r="H126" s="116"/>
      <c r="I126" s="58"/>
      <c r="J126" s="58"/>
      <c r="K126" s="35">
        <v>262</v>
      </c>
      <c r="L126" s="36">
        <v>305</v>
      </c>
      <c r="M126" s="58"/>
      <c r="N126" s="37">
        <v>224</v>
      </c>
      <c r="O126" s="34">
        <v>251</v>
      </c>
      <c r="P126" s="39">
        <f>SUM(N126:O126)</f>
        <v>475</v>
      </c>
      <c r="Q126" s="40">
        <f>P126/K123*100</f>
        <v>60.509554140127385</v>
      </c>
      <c r="R126" s="43">
        <v>0.79166666666666663</v>
      </c>
      <c r="S126" s="58"/>
    </row>
    <row r="127" spans="1:19" ht="23.4" thickBot="1" x14ac:dyDescent="0.45">
      <c r="A127" s="3">
        <v>6</v>
      </c>
      <c r="B127" s="30" t="s">
        <v>30</v>
      </c>
      <c r="C127" s="4">
        <f>SUM(D127:G127)</f>
        <v>43</v>
      </c>
      <c r="D127" s="4">
        <v>3</v>
      </c>
      <c r="E127" s="8"/>
      <c r="F127" s="19" t="s">
        <v>31</v>
      </c>
      <c r="G127" s="136">
        <v>40</v>
      </c>
      <c r="H127" s="116"/>
      <c r="I127" s="58"/>
      <c r="J127" s="58"/>
      <c r="K127" s="79" t="s">
        <v>56</v>
      </c>
      <c r="L127" s="80"/>
      <c r="M127" s="58"/>
      <c r="N127" s="58"/>
      <c r="O127" s="58"/>
      <c r="P127" s="58"/>
      <c r="Q127" s="58"/>
      <c r="R127" s="58"/>
      <c r="S127" s="58"/>
    </row>
    <row r="128" spans="1:19" ht="23.4" thickBot="1" x14ac:dyDescent="0.45">
      <c r="A128" s="3">
        <v>7</v>
      </c>
      <c r="B128" s="30" t="s">
        <v>32</v>
      </c>
      <c r="C128" s="4">
        <f>SUM(D128:G128)</f>
        <v>15</v>
      </c>
      <c r="D128" s="4">
        <v>2</v>
      </c>
      <c r="E128" s="8"/>
      <c r="F128" s="67" t="s">
        <v>33</v>
      </c>
      <c r="G128" s="136">
        <v>13</v>
      </c>
      <c r="H128" s="116"/>
      <c r="I128" s="58"/>
      <c r="J128" s="58"/>
      <c r="K128" s="77">
        <f>SUM(K126:L126)</f>
        <v>567</v>
      </c>
      <c r="L128" s="78"/>
      <c r="M128" s="58"/>
      <c r="N128" s="58"/>
      <c r="O128" s="58"/>
      <c r="P128" s="58"/>
      <c r="Q128" s="58"/>
      <c r="R128" s="58"/>
      <c r="S128" s="58"/>
    </row>
    <row r="129" spans="1:19" ht="23.4" thickBot="1" x14ac:dyDescent="0.45">
      <c r="A129" s="119">
        <v>8</v>
      </c>
      <c r="B129" s="137" t="s">
        <v>34</v>
      </c>
      <c r="C129" s="125">
        <f>SUM(D129:G129:G130:G131:G132)</f>
        <v>157</v>
      </c>
      <c r="D129" s="128">
        <v>6</v>
      </c>
      <c r="E129" s="66"/>
      <c r="F129" s="69" t="s">
        <v>35</v>
      </c>
      <c r="G129" s="140">
        <v>15</v>
      </c>
      <c r="H129" s="132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ht="27" thickBot="1" x14ac:dyDescent="0.45">
      <c r="A130" s="120"/>
      <c r="B130" s="138"/>
      <c r="C130" s="126"/>
      <c r="D130" s="129"/>
      <c r="E130" s="66"/>
      <c r="F130" s="70" t="s">
        <v>36</v>
      </c>
      <c r="G130" s="141">
        <v>124</v>
      </c>
      <c r="H130" s="134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ht="27" thickBot="1" x14ac:dyDescent="0.45">
      <c r="A131" s="120"/>
      <c r="B131" s="138"/>
      <c r="C131" s="126"/>
      <c r="D131" s="129"/>
      <c r="E131" s="66"/>
      <c r="F131" s="70" t="s">
        <v>37</v>
      </c>
      <c r="G131" s="141">
        <v>1</v>
      </c>
      <c r="H131" s="134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ht="23.4" thickBot="1" x14ac:dyDescent="0.45">
      <c r="A132" s="121"/>
      <c r="B132" s="139"/>
      <c r="C132" s="127"/>
      <c r="D132" s="130"/>
      <c r="E132" s="66"/>
      <c r="F132" s="71" t="s">
        <v>38</v>
      </c>
      <c r="G132" s="117">
        <v>11</v>
      </c>
      <c r="H132" s="11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ht="23.4" thickBot="1" x14ac:dyDescent="0.45">
      <c r="A133" s="3">
        <v>9</v>
      </c>
      <c r="B133" s="30" t="s">
        <v>39</v>
      </c>
      <c r="C133" s="4">
        <f>SUM(D133:G133)</f>
        <v>1</v>
      </c>
      <c r="D133" s="4"/>
      <c r="E133" s="8"/>
      <c r="F133" s="68" t="s">
        <v>40</v>
      </c>
      <c r="G133" s="115">
        <v>1</v>
      </c>
      <c r="H133" s="116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ht="23.4" thickBot="1" x14ac:dyDescent="0.45">
      <c r="A134" s="3">
        <v>10</v>
      </c>
      <c r="B134" s="30" t="s">
        <v>41</v>
      </c>
      <c r="C134" s="4">
        <f>SUM(D134:G134)</f>
        <v>10</v>
      </c>
      <c r="D134" s="7"/>
      <c r="E134" s="8"/>
      <c r="F134" s="14" t="s">
        <v>42</v>
      </c>
      <c r="G134" s="115">
        <v>10</v>
      </c>
      <c r="H134" s="116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</row>
    <row r="135" spans="1:19" ht="15" thickBot="1" x14ac:dyDescent="0.35">
      <c r="A135" s="59"/>
      <c r="B135" s="59"/>
      <c r="C135" s="59"/>
      <c r="D135" s="59"/>
      <c r="E135" s="59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</row>
    <row r="136" spans="1:19" ht="14.4" customHeight="1" x14ac:dyDescent="0.3">
      <c r="A136" s="162" t="s">
        <v>10</v>
      </c>
      <c r="B136" s="163"/>
      <c r="C136" s="168" t="s">
        <v>11</v>
      </c>
      <c r="D136" s="168" t="s">
        <v>12</v>
      </c>
      <c r="E136" s="171" t="s">
        <v>13</v>
      </c>
      <c r="F136" s="172"/>
      <c r="G136" s="179" t="s">
        <v>8</v>
      </c>
      <c r="H136" s="180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</row>
    <row r="137" spans="1:19" x14ac:dyDescent="0.3">
      <c r="A137" s="164"/>
      <c r="B137" s="165"/>
      <c r="C137" s="169"/>
      <c r="D137" s="169"/>
      <c r="E137" s="173"/>
      <c r="F137" s="174"/>
      <c r="G137" s="181"/>
      <c r="H137" s="182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spans="1:19" x14ac:dyDescent="0.3">
      <c r="A138" s="164"/>
      <c r="B138" s="165"/>
      <c r="C138" s="169"/>
      <c r="D138" s="169"/>
      <c r="E138" s="173"/>
      <c r="F138" s="174"/>
      <c r="G138" s="181"/>
      <c r="H138" s="182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</row>
    <row r="139" spans="1:19" ht="28.8" customHeight="1" thickBot="1" x14ac:dyDescent="0.35">
      <c r="A139" s="164"/>
      <c r="B139" s="165"/>
      <c r="C139" s="170"/>
      <c r="D139" s="170"/>
      <c r="E139" s="173"/>
      <c r="F139" s="174"/>
      <c r="G139" s="183"/>
      <c r="H139" s="184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</row>
    <row r="140" spans="1:19" x14ac:dyDescent="0.3">
      <c r="A140" s="164"/>
      <c r="B140" s="165"/>
      <c r="C140" s="185">
        <f>SUM(D140:G140)</f>
        <v>526</v>
      </c>
      <c r="D140" s="185">
        <f>SUM(D119:D134)</f>
        <v>20</v>
      </c>
      <c r="E140" s="175"/>
      <c r="F140" s="176"/>
      <c r="G140" s="187">
        <f>SUM(G119:H134)</f>
        <v>506</v>
      </c>
      <c r="H140" s="18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</row>
    <row r="141" spans="1:19" ht="15" thickBot="1" x14ac:dyDescent="0.35">
      <c r="A141" s="166"/>
      <c r="B141" s="167"/>
      <c r="C141" s="186"/>
      <c r="D141" s="186"/>
      <c r="E141" s="177"/>
      <c r="F141" s="178"/>
      <c r="G141" s="200"/>
      <c r="H141" s="201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</row>
    <row r="142" spans="1:19" ht="21" thickBot="1" x14ac:dyDescent="0.35">
      <c r="A142" s="142" t="s">
        <v>14</v>
      </c>
      <c r="B142" s="123"/>
      <c r="C142" s="123"/>
      <c r="D142" s="123"/>
      <c r="E142" s="123"/>
      <c r="F142" s="123"/>
      <c r="G142" s="147">
        <v>16</v>
      </c>
      <c r="H142" s="14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</row>
    <row r="143" spans="1:19" ht="21" thickBot="1" x14ac:dyDescent="0.35">
      <c r="A143" s="145" t="s">
        <v>15</v>
      </c>
      <c r="B143" s="146"/>
      <c r="C143" s="146"/>
      <c r="D143" s="146"/>
      <c r="E143" s="146"/>
      <c r="F143" s="106"/>
      <c r="G143" s="147">
        <v>25</v>
      </c>
      <c r="H143" s="14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spans="1:19" ht="21" thickBot="1" x14ac:dyDescent="0.35">
      <c r="A144" s="149" t="s">
        <v>61</v>
      </c>
      <c r="B144" s="150"/>
      <c r="C144" s="150"/>
      <c r="D144" s="150"/>
      <c r="E144" s="150"/>
      <c r="F144" s="112"/>
      <c r="G144" s="147">
        <v>0</v>
      </c>
      <c r="H144" s="14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</row>
    <row r="145" spans="1:19" ht="15" thickBot="1" x14ac:dyDescent="0.35">
      <c r="A145" s="59"/>
      <c r="B145" s="59"/>
      <c r="C145" s="59"/>
      <c r="D145" s="59"/>
      <c r="E145" s="59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</row>
    <row r="146" spans="1:19" x14ac:dyDescent="0.3">
      <c r="A146" s="162" t="s">
        <v>63</v>
      </c>
      <c r="B146" s="191"/>
      <c r="C146" s="192"/>
      <c r="D146" s="196">
        <f>SUM(C140,G142:H143)</f>
        <v>567</v>
      </c>
      <c r="E146" s="59"/>
      <c r="F146" s="198" t="s">
        <v>16</v>
      </c>
      <c r="G146" s="187">
        <f>SUM(C140,G142:H144)</f>
        <v>567</v>
      </c>
      <c r="H146" s="18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</row>
    <row r="147" spans="1:19" ht="15" thickBot="1" x14ac:dyDescent="0.35">
      <c r="A147" s="193"/>
      <c r="B147" s="194"/>
      <c r="C147" s="195"/>
      <c r="D147" s="197"/>
      <c r="E147" s="59"/>
      <c r="F147" s="199"/>
      <c r="G147" s="200"/>
      <c r="H147" s="201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</row>
    <row r="148" spans="1:19" x14ac:dyDescent="0.3">
      <c r="A148" s="50"/>
      <c r="B148" s="51"/>
      <c r="C148" s="51"/>
      <c r="D148" s="51"/>
      <c r="E148" s="51"/>
      <c r="F148" s="51"/>
      <c r="G148" s="51"/>
      <c r="H148" s="52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1:19" ht="15" thickBot="1" x14ac:dyDescent="0.35">
      <c r="A149" s="53"/>
      <c r="B149" s="54"/>
      <c r="C149" s="54"/>
      <c r="D149" s="54"/>
      <c r="E149" s="54"/>
      <c r="F149" s="54"/>
      <c r="G149" s="54"/>
      <c r="H149" s="55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1:19" ht="49.95" customHeight="1" x14ac:dyDescent="0.3">
      <c r="A150" s="97" t="s">
        <v>49</v>
      </c>
      <c r="B150" s="98"/>
      <c r="C150" s="98"/>
      <c r="D150" s="98"/>
      <c r="E150" s="98"/>
      <c r="F150" s="98"/>
      <c r="G150" s="98"/>
      <c r="H150" s="9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</row>
    <row r="151" spans="1:19" ht="49.95" customHeight="1" x14ac:dyDescent="0.3">
      <c r="A151" s="100" t="s">
        <v>0</v>
      </c>
      <c r="B151" s="101"/>
      <c r="C151" s="101"/>
      <c r="D151" s="101"/>
      <c r="E151" s="101"/>
      <c r="F151" s="101"/>
      <c r="G151" s="101"/>
      <c r="H151" s="102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</row>
    <row r="152" spans="1:19" x14ac:dyDescent="0.3">
      <c r="A152" s="151" t="s">
        <v>1</v>
      </c>
      <c r="B152" s="107"/>
      <c r="C152" s="152"/>
      <c r="D152" s="106" t="s">
        <v>50</v>
      </c>
      <c r="E152" s="107"/>
      <c r="F152" s="107"/>
      <c r="G152" s="107"/>
      <c r="H152" s="108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</row>
    <row r="153" spans="1:19" ht="15" thickBot="1" x14ac:dyDescent="0.35">
      <c r="A153" s="153" t="s">
        <v>2</v>
      </c>
      <c r="B153" s="113"/>
      <c r="C153" s="154"/>
      <c r="D153" s="112" t="s">
        <v>51</v>
      </c>
      <c r="E153" s="113"/>
      <c r="F153" s="113"/>
      <c r="G153" s="113"/>
      <c r="H153" s="114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</row>
    <row r="154" spans="1:19" ht="35.4" thickBot="1" x14ac:dyDescent="0.35">
      <c r="A154" s="155" t="s">
        <v>46</v>
      </c>
      <c r="B154" s="156"/>
      <c r="C154" s="156"/>
      <c r="D154" s="156"/>
      <c r="E154" s="156"/>
      <c r="F154" s="156"/>
      <c r="G154" s="156"/>
      <c r="H154" s="157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</row>
    <row r="155" spans="1:19" ht="93" thickBot="1" x14ac:dyDescent="0.35">
      <c r="A155" s="2" t="s">
        <v>3</v>
      </c>
      <c r="B155" s="28" t="s">
        <v>4</v>
      </c>
      <c r="C155" s="20" t="s">
        <v>5</v>
      </c>
      <c r="D155" s="20" t="s">
        <v>6</v>
      </c>
      <c r="E155" s="32"/>
      <c r="F155" s="28" t="s">
        <v>7</v>
      </c>
      <c r="G155" s="158" t="s">
        <v>8</v>
      </c>
      <c r="H155" s="1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</row>
    <row r="156" spans="1:19" ht="29.4" thickBot="1" x14ac:dyDescent="0.45">
      <c r="A156" s="3">
        <v>1</v>
      </c>
      <c r="B156" s="28" t="s">
        <v>18</v>
      </c>
      <c r="C156" s="4">
        <f>SUM(D156:G156)</f>
        <v>31</v>
      </c>
      <c r="D156" s="4"/>
      <c r="E156" s="8"/>
      <c r="F156" s="14" t="s">
        <v>9</v>
      </c>
      <c r="G156" s="136">
        <v>31</v>
      </c>
      <c r="H156" s="116"/>
      <c r="I156" s="60"/>
      <c r="J156" s="60"/>
      <c r="K156" s="81" t="s">
        <v>52</v>
      </c>
      <c r="L156" s="82"/>
      <c r="M156" s="60"/>
      <c r="N156" s="83" t="s">
        <v>53</v>
      </c>
      <c r="O156" s="84"/>
      <c r="P156" s="85"/>
      <c r="Q156" s="60"/>
      <c r="R156" s="60"/>
      <c r="S156" s="60"/>
    </row>
    <row r="157" spans="1:19" ht="23.4" thickBot="1" x14ac:dyDescent="0.45">
      <c r="A157" s="5">
        <v>2</v>
      </c>
      <c r="B157" s="29" t="s">
        <v>19</v>
      </c>
      <c r="C157" s="4">
        <f>SUM(D157:G157)</f>
        <v>0</v>
      </c>
      <c r="D157" s="6"/>
      <c r="E157" s="8"/>
      <c r="F157" s="15" t="s">
        <v>22</v>
      </c>
      <c r="G157" s="136"/>
      <c r="H157" s="116"/>
      <c r="I157" s="60"/>
      <c r="J157" s="60"/>
      <c r="K157" s="33" t="s">
        <v>54</v>
      </c>
      <c r="L157" s="34" t="s">
        <v>55</v>
      </c>
      <c r="M157" s="60"/>
      <c r="N157" s="86">
        <f>K165/K160*100</f>
        <v>69.890109890109883</v>
      </c>
      <c r="O157" s="87"/>
      <c r="P157" s="88"/>
      <c r="Q157" s="60"/>
      <c r="R157" s="60"/>
      <c r="S157" s="60"/>
    </row>
    <row r="158" spans="1:19" ht="23.4" thickBot="1" x14ac:dyDescent="0.45">
      <c r="A158" s="119">
        <v>3</v>
      </c>
      <c r="B158" s="122" t="s">
        <v>20</v>
      </c>
      <c r="C158" s="125">
        <f>SUM(D158:G158:G159:G160:G161)</f>
        <v>121</v>
      </c>
      <c r="D158" s="128">
        <v>6</v>
      </c>
      <c r="E158" s="9"/>
      <c r="F158" s="15" t="s">
        <v>23</v>
      </c>
      <c r="G158" s="131">
        <v>65</v>
      </c>
      <c r="H158" s="132"/>
      <c r="I158" s="60"/>
      <c r="J158" s="60"/>
      <c r="K158" s="35">
        <v>223</v>
      </c>
      <c r="L158" s="36">
        <v>232</v>
      </c>
      <c r="M158" s="60"/>
      <c r="N158" s="89"/>
      <c r="O158" s="90"/>
      <c r="P158" s="91"/>
      <c r="Q158" s="60"/>
      <c r="R158" s="60"/>
      <c r="S158" s="60"/>
    </row>
    <row r="159" spans="1:19" ht="23.4" thickBot="1" x14ac:dyDescent="0.45">
      <c r="A159" s="120"/>
      <c r="B159" s="123"/>
      <c r="C159" s="126"/>
      <c r="D159" s="129"/>
      <c r="E159" s="10"/>
      <c r="F159" s="16" t="s">
        <v>24</v>
      </c>
      <c r="G159" s="133">
        <v>17</v>
      </c>
      <c r="H159" s="134"/>
      <c r="I159" s="60"/>
      <c r="J159" s="60"/>
      <c r="K159" s="79" t="s">
        <v>56</v>
      </c>
      <c r="L159" s="80"/>
      <c r="M159" s="60"/>
      <c r="N159" s="92"/>
      <c r="O159" s="93"/>
      <c r="P159" s="94"/>
      <c r="Q159" s="60"/>
      <c r="R159" s="60"/>
      <c r="S159" s="60"/>
    </row>
    <row r="160" spans="1:19" ht="23.4" thickBot="1" x14ac:dyDescent="0.45">
      <c r="A160" s="120"/>
      <c r="B160" s="123"/>
      <c r="C160" s="126"/>
      <c r="D160" s="129"/>
      <c r="E160" s="10"/>
      <c r="F160" s="17" t="s">
        <v>25</v>
      </c>
      <c r="G160" s="133"/>
      <c r="H160" s="134"/>
      <c r="I160" s="60"/>
      <c r="J160" s="60"/>
      <c r="K160" s="95">
        <f>SUM(K158:L158)</f>
        <v>455</v>
      </c>
      <c r="L160" s="96"/>
      <c r="M160" s="60"/>
      <c r="N160" s="60"/>
      <c r="O160" s="60"/>
      <c r="P160" s="60"/>
      <c r="Q160" s="60"/>
      <c r="R160" s="60"/>
      <c r="S160" s="60"/>
    </row>
    <row r="161" spans="1:19" ht="29.4" thickBot="1" x14ac:dyDescent="0.45">
      <c r="A161" s="121"/>
      <c r="B161" s="124"/>
      <c r="C161" s="127"/>
      <c r="D161" s="130"/>
      <c r="E161" s="11"/>
      <c r="F161" s="18" t="s">
        <v>26</v>
      </c>
      <c r="G161" s="135">
        <v>33</v>
      </c>
      <c r="H161" s="118"/>
      <c r="I161" s="60"/>
      <c r="J161" s="60"/>
      <c r="K161" s="81" t="s">
        <v>57</v>
      </c>
      <c r="L161" s="82"/>
      <c r="M161" s="60"/>
      <c r="N161" s="64" t="s">
        <v>54</v>
      </c>
      <c r="O161" s="65" t="s">
        <v>55</v>
      </c>
      <c r="P161" s="39" t="s">
        <v>59</v>
      </c>
      <c r="Q161" s="41" t="s">
        <v>58</v>
      </c>
      <c r="R161" s="42" t="s">
        <v>60</v>
      </c>
      <c r="S161" s="60"/>
    </row>
    <row r="162" spans="1:19" ht="23.4" thickBot="1" x14ac:dyDescent="0.45">
      <c r="A162" s="3">
        <v>4</v>
      </c>
      <c r="B162" s="30" t="s">
        <v>21</v>
      </c>
      <c r="C162" s="4">
        <f>SUM(D162:G162)</f>
        <v>3</v>
      </c>
      <c r="D162" s="4"/>
      <c r="E162" s="12"/>
      <c r="F162" s="14" t="s">
        <v>27</v>
      </c>
      <c r="G162" s="115">
        <v>3</v>
      </c>
      <c r="H162" s="116"/>
      <c r="I162" s="60"/>
      <c r="J162" s="60"/>
      <c r="K162" s="33" t="s">
        <v>54</v>
      </c>
      <c r="L162" s="34" t="s">
        <v>55</v>
      </c>
      <c r="M162" s="60"/>
      <c r="N162" s="37">
        <v>61</v>
      </c>
      <c r="O162" s="34">
        <v>50</v>
      </c>
      <c r="P162" s="39">
        <f>SUM(N162:O162)</f>
        <v>111</v>
      </c>
      <c r="Q162" s="40">
        <f>P162/K160*100</f>
        <v>24.395604395604394</v>
      </c>
      <c r="R162" s="43">
        <v>0.5</v>
      </c>
      <c r="S162" s="60"/>
    </row>
    <row r="163" spans="1:19" ht="23.4" thickBot="1" x14ac:dyDescent="0.45">
      <c r="A163" s="3">
        <v>5</v>
      </c>
      <c r="B163" s="30" t="s">
        <v>28</v>
      </c>
      <c r="C163" s="4">
        <f>SUM(D163:G163)</f>
        <v>2</v>
      </c>
      <c r="D163" s="7"/>
      <c r="E163" s="8"/>
      <c r="F163" s="14" t="s">
        <v>29</v>
      </c>
      <c r="G163" s="115">
        <v>2</v>
      </c>
      <c r="H163" s="116"/>
      <c r="I163" s="60"/>
      <c r="J163" s="60"/>
      <c r="K163" s="35">
        <v>155</v>
      </c>
      <c r="L163" s="36">
        <v>163</v>
      </c>
      <c r="M163" s="60"/>
      <c r="N163" s="37">
        <v>122</v>
      </c>
      <c r="O163" s="34">
        <v>122</v>
      </c>
      <c r="P163" s="39">
        <f>SUM(N163:O163)</f>
        <v>244</v>
      </c>
      <c r="Q163" s="40">
        <f>P163/K160*100</f>
        <v>53.626373626373628</v>
      </c>
      <c r="R163" s="43">
        <v>0.79166666666666663</v>
      </c>
      <c r="S163" s="60"/>
    </row>
    <row r="164" spans="1:19" ht="23.4" thickBot="1" x14ac:dyDescent="0.45">
      <c r="A164" s="3">
        <v>6</v>
      </c>
      <c r="B164" s="30" t="s">
        <v>30</v>
      </c>
      <c r="C164" s="4">
        <f>SUM(D164:G164)</f>
        <v>22</v>
      </c>
      <c r="D164" s="4"/>
      <c r="E164" s="8"/>
      <c r="F164" s="19" t="s">
        <v>31</v>
      </c>
      <c r="G164" s="136">
        <v>22</v>
      </c>
      <c r="H164" s="116"/>
      <c r="I164" s="60"/>
      <c r="J164" s="60"/>
      <c r="K164" s="79" t="s">
        <v>56</v>
      </c>
      <c r="L164" s="80"/>
      <c r="M164" s="60"/>
      <c r="N164" s="60"/>
      <c r="O164" s="60"/>
      <c r="P164" s="60"/>
      <c r="Q164" s="60"/>
      <c r="R164" s="60"/>
      <c r="S164" s="60"/>
    </row>
    <row r="165" spans="1:19" ht="23.4" thickBot="1" x14ac:dyDescent="0.45">
      <c r="A165" s="3">
        <v>7</v>
      </c>
      <c r="B165" s="30" t="s">
        <v>32</v>
      </c>
      <c r="C165" s="4">
        <f>SUM(D165:G165)</f>
        <v>3</v>
      </c>
      <c r="D165" s="4"/>
      <c r="E165" s="8"/>
      <c r="F165" s="67" t="s">
        <v>33</v>
      </c>
      <c r="G165" s="136">
        <v>3</v>
      </c>
      <c r="H165" s="116"/>
      <c r="I165" s="60"/>
      <c r="J165" s="60"/>
      <c r="K165" s="77">
        <f>SUM(K163:L163)</f>
        <v>318</v>
      </c>
      <c r="L165" s="78"/>
      <c r="M165" s="60"/>
      <c r="N165" s="60"/>
      <c r="O165" s="60"/>
      <c r="P165" s="60"/>
      <c r="Q165" s="60"/>
      <c r="R165" s="60"/>
      <c r="S165" s="60"/>
    </row>
    <row r="166" spans="1:19" ht="23.4" thickBot="1" x14ac:dyDescent="0.45">
      <c r="A166" s="119">
        <v>8</v>
      </c>
      <c r="B166" s="137" t="s">
        <v>34</v>
      </c>
      <c r="C166" s="125">
        <f>SUM(D166:G166:G167:G168:G169)</f>
        <v>105</v>
      </c>
      <c r="D166" s="128">
        <v>7</v>
      </c>
      <c r="E166" s="66"/>
      <c r="F166" s="69" t="s">
        <v>35</v>
      </c>
      <c r="G166" s="140">
        <v>14</v>
      </c>
      <c r="H166" s="132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</row>
    <row r="167" spans="1:19" ht="27" thickBot="1" x14ac:dyDescent="0.45">
      <c r="A167" s="120"/>
      <c r="B167" s="138"/>
      <c r="C167" s="126"/>
      <c r="D167" s="129"/>
      <c r="E167" s="66"/>
      <c r="F167" s="70" t="s">
        <v>36</v>
      </c>
      <c r="G167" s="141">
        <v>79</v>
      </c>
      <c r="H167" s="134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</row>
    <row r="168" spans="1:19" ht="27" thickBot="1" x14ac:dyDescent="0.45">
      <c r="A168" s="120"/>
      <c r="B168" s="138"/>
      <c r="C168" s="126"/>
      <c r="D168" s="129"/>
      <c r="E168" s="66"/>
      <c r="F168" s="70" t="s">
        <v>37</v>
      </c>
      <c r="G168" s="141">
        <v>1</v>
      </c>
      <c r="H168" s="134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</row>
    <row r="169" spans="1:19" ht="23.4" thickBot="1" x14ac:dyDescent="0.45">
      <c r="A169" s="121"/>
      <c r="B169" s="139"/>
      <c r="C169" s="127"/>
      <c r="D169" s="130"/>
      <c r="E169" s="66"/>
      <c r="F169" s="71" t="s">
        <v>38</v>
      </c>
      <c r="G169" s="117">
        <v>4</v>
      </c>
      <c r="H169" s="118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</row>
    <row r="170" spans="1:19" ht="23.4" thickBot="1" x14ac:dyDescent="0.45">
      <c r="A170" s="3">
        <v>9</v>
      </c>
      <c r="B170" s="30" t="s">
        <v>39</v>
      </c>
      <c r="C170" s="4">
        <f>SUM(D170:G170)</f>
        <v>0</v>
      </c>
      <c r="D170" s="4"/>
      <c r="E170" s="8"/>
      <c r="F170" s="68" t="s">
        <v>40</v>
      </c>
      <c r="G170" s="115"/>
      <c r="H170" s="116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</row>
    <row r="171" spans="1:19" ht="23.4" thickBot="1" x14ac:dyDescent="0.45">
      <c r="A171" s="3">
        <v>10</v>
      </c>
      <c r="B171" s="30" t="s">
        <v>41</v>
      </c>
      <c r="C171" s="4">
        <f>SUM(D171:G171)</f>
        <v>10</v>
      </c>
      <c r="D171" s="7"/>
      <c r="E171" s="8"/>
      <c r="F171" s="14" t="s">
        <v>42</v>
      </c>
      <c r="G171" s="115">
        <v>10</v>
      </c>
      <c r="H171" s="116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</row>
    <row r="172" spans="1:19" ht="15" thickBot="1" x14ac:dyDescent="0.35">
      <c r="A172" s="61"/>
      <c r="B172" s="61"/>
      <c r="C172" s="61"/>
      <c r="D172" s="61"/>
      <c r="E172" s="61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</row>
    <row r="173" spans="1:19" ht="14.4" customHeight="1" x14ac:dyDescent="0.3">
      <c r="A173" s="162" t="s">
        <v>10</v>
      </c>
      <c r="B173" s="163"/>
      <c r="C173" s="168" t="s">
        <v>11</v>
      </c>
      <c r="D173" s="168" t="s">
        <v>12</v>
      </c>
      <c r="E173" s="171" t="s">
        <v>13</v>
      </c>
      <c r="F173" s="172"/>
      <c r="G173" s="179" t="s">
        <v>8</v>
      </c>
      <c r="H173" s="18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</row>
    <row r="174" spans="1:19" x14ac:dyDescent="0.3">
      <c r="A174" s="164"/>
      <c r="B174" s="165"/>
      <c r="C174" s="169"/>
      <c r="D174" s="169"/>
      <c r="E174" s="173"/>
      <c r="F174" s="174"/>
      <c r="G174" s="181"/>
      <c r="H174" s="182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</row>
    <row r="175" spans="1:19" x14ac:dyDescent="0.3">
      <c r="A175" s="164"/>
      <c r="B175" s="165"/>
      <c r="C175" s="169"/>
      <c r="D175" s="169"/>
      <c r="E175" s="173"/>
      <c r="F175" s="174"/>
      <c r="G175" s="181"/>
      <c r="H175" s="182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</row>
    <row r="176" spans="1:19" ht="29.4" customHeight="1" thickBot="1" x14ac:dyDescent="0.35">
      <c r="A176" s="164"/>
      <c r="B176" s="165"/>
      <c r="C176" s="170"/>
      <c r="D176" s="170"/>
      <c r="E176" s="173"/>
      <c r="F176" s="174"/>
      <c r="G176" s="183"/>
      <c r="H176" s="184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</row>
    <row r="177" spans="1:19" ht="12" customHeight="1" x14ac:dyDescent="0.3">
      <c r="A177" s="164"/>
      <c r="B177" s="165"/>
      <c r="C177" s="185">
        <f>SUM(D177:G177)</f>
        <v>297</v>
      </c>
      <c r="D177" s="185">
        <f>SUM(D156:D171)</f>
        <v>13</v>
      </c>
      <c r="E177" s="175"/>
      <c r="F177" s="176"/>
      <c r="G177" s="187">
        <f>SUM(G156:H171)</f>
        <v>284</v>
      </c>
      <c r="H177" s="188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</row>
    <row r="178" spans="1:19" ht="15" thickBot="1" x14ac:dyDescent="0.35">
      <c r="A178" s="166"/>
      <c r="B178" s="167"/>
      <c r="C178" s="186"/>
      <c r="D178" s="186"/>
      <c r="E178" s="177"/>
      <c r="F178" s="178"/>
      <c r="G178" s="189"/>
      <c r="H178" s="19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</row>
    <row r="179" spans="1:19" ht="21" thickBot="1" x14ac:dyDescent="0.35">
      <c r="A179" s="142" t="s">
        <v>14</v>
      </c>
      <c r="B179" s="123"/>
      <c r="C179" s="123"/>
      <c r="D179" s="123"/>
      <c r="E179" s="123"/>
      <c r="F179" s="123"/>
      <c r="G179" s="147">
        <v>8</v>
      </c>
      <c r="H179" s="148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</row>
    <row r="180" spans="1:19" ht="21" thickBot="1" x14ac:dyDescent="0.35">
      <c r="A180" s="145" t="s">
        <v>15</v>
      </c>
      <c r="B180" s="146"/>
      <c r="C180" s="146"/>
      <c r="D180" s="146"/>
      <c r="E180" s="146"/>
      <c r="F180" s="106"/>
      <c r="G180" s="147">
        <v>13</v>
      </c>
      <c r="H180" s="148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</row>
    <row r="181" spans="1:19" ht="21" thickBot="1" x14ac:dyDescent="0.35">
      <c r="A181" s="149" t="s">
        <v>61</v>
      </c>
      <c r="B181" s="150"/>
      <c r="C181" s="150"/>
      <c r="D181" s="150"/>
      <c r="E181" s="150"/>
      <c r="F181" s="112"/>
      <c r="G181" s="147">
        <v>0</v>
      </c>
      <c r="H181" s="148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</row>
    <row r="182" spans="1:19" ht="15" thickBot="1" x14ac:dyDescent="0.35">
      <c r="A182" s="61"/>
      <c r="B182" s="61"/>
      <c r="C182" s="61"/>
      <c r="D182" s="61"/>
      <c r="E182" s="61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</row>
    <row r="183" spans="1:19" x14ac:dyDescent="0.3">
      <c r="A183" s="162" t="s">
        <v>63</v>
      </c>
      <c r="B183" s="191"/>
      <c r="C183" s="192"/>
      <c r="D183" s="196">
        <f>SUM(C177,G179:H180)</f>
        <v>318</v>
      </c>
      <c r="E183" s="61"/>
      <c r="F183" s="198" t="s">
        <v>16</v>
      </c>
      <c r="G183" s="187">
        <f>SUM(C177,G179:H181)</f>
        <v>318</v>
      </c>
      <c r="H183" s="188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</row>
    <row r="184" spans="1:19" ht="15" thickBot="1" x14ac:dyDescent="0.35">
      <c r="A184" s="149"/>
      <c r="B184" s="194"/>
      <c r="C184" s="195"/>
      <c r="D184" s="197"/>
      <c r="E184" s="61"/>
      <c r="F184" s="199"/>
      <c r="G184" s="200"/>
      <c r="H184" s="201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</row>
    <row r="185" spans="1:19" x14ac:dyDescent="0.3">
      <c r="A185" s="212"/>
      <c r="B185" s="213"/>
      <c r="C185" s="213"/>
      <c r="D185" s="213"/>
      <c r="E185" s="213"/>
      <c r="F185" s="213"/>
      <c r="G185" s="213"/>
      <c r="H185" s="214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</row>
    <row r="186" spans="1:19" ht="15" thickBot="1" x14ac:dyDescent="0.35">
      <c r="A186" s="215"/>
      <c r="B186" s="215"/>
      <c r="C186" s="215"/>
      <c r="D186" s="215"/>
      <c r="E186" s="215"/>
      <c r="F186" s="215"/>
      <c r="G186" s="215"/>
      <c r="H186" s="216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</row>
    <row r="187" spans="1:19" ht="49.95" customHeight="1" x14ac:dyDescent="0.3">
      <c r="A187" s="97" t="s">
        <v>49</v>
      </c>
      <c r="B187" s="98"/>
      <c r="C187" s="98"/>
      <c r="D187" s="98"/>
      <c r="E187" s="98"/>
      <c r="F187" s="98"/>
      <c r="G187" s="98"/>
      <c r="H187" s="99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</row>
    <row r="188" spans="1:19" ht="49.95" customHeight="1" x14ac:dyDescent="0.3">
      <c r="A188" s="100" t="s">
        <v>0</v>
      </c>
      <c r="B188" s="101"/>
      <c r="C188" s="101"/>
      <c r="D188" s="101"/>
      <c r="E188" s="101"/>
      <c r="F188" s="101"/>
      <c r="G188" s="101"/>
      <c r="H188" s="10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</row>
    <row r="189" spans="1:19" x14ac:dyDescent="0.3">
      <c r="A189" s="151" t="s">
        <v>1</v>
      </c>
      <c r="B189" s="107"/>
      <c r="C189" s="152"/>
      <c r="D189" s="106" t="s">
        <v>50</v>
      </c>
      <c r="E189" s="107"/>
      <c r="F189" s="107"/>
      <c r="G189" s="107"/>
      <c r="H189" s="108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</row>
    <row r="190" spans="1:19" ht="15" thickBot="1" x14ac:dyDescent="0.35">
      <c r="A190" s="153" t="s">
        <v>2</v>
      </c>
      <c r="B190" s="113"/>
      <c r="C190" s="154"/>
      <c r="D190" s="112" t="s">
        <v>51</v>
      </c>
      <c r="E190" s="113"/>
      <c r="F190" s="113"/>
      <c r="G190" s="113"/>
      <c r="H190" s="114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</row>
    <row r="191" spans="1:19" ht="35.4" thickBot="1" x14ac:dyDescent="0.35">
      <c r="A191" s="155" t="s">
        <v>47</v>
      </c>
      <c r="B191" s="156"/>
      <c r="C191" s="156"/>
      <c r="D191" s="156"/>
      <c r="E191" s="156"/>
      <c r="F191" s="156"/>
      <c r="G191" s="156"/>
      <c r="H191" s="157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</row>
    <row r="192" spans="1:19" ht="106.8" customHeight="1" thickBot="1" x14ac:dyDescent="0.35">
      <c r="A192" s="2" t="s">
        <v>3</v>
      </c>
      <c r="B192" s="28" t="s">
        <v>4</v>
      </c>
      <c r="C192" s="20" t="s">
        <v>5</v>
      </c>
      <c r="D192" s="20" t="s">
        <v>6</v>
      </c>
      <c r="E192" s="32"/>
      <c r="F192" s="28" t="s">
        <v>7</v>
      </c>
      <c r="G192" s="158" t="s">
        <v>8</v>
      </c>
      <c r="H192" s="159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</row>
    <row r="193" spans="1:19" ht="29.4" thickBot="1" x14ac:dyDescent="0.45">
      <c r="A193" s="3">
        <v>1</v>
      </c>
      <c r="B193" s="28" t="s">
        <v>18</v>
      </c>
      <c r="C193" s="4">
        <f>SUM(D193:G193)</f>
        <v>58</v>
      </c>
      <c r="D193" s="4">
        <v>5</v>
      </c>
      <c r="E193" s="8"/>
      <c r="F193" s="14" t="s">
        <v>9</v>
      </c>
      <c r="G193" s="136">
        <v>53</v>
      </c>
      <c r="H193" s="116"/>
      <c r="I193" s="62"/>
      <c r="J193" s="62"/>
      <c r="K193" s="81" t="s">
        <v>52</v>
      </c>
      <c r="L193" s="82"/>
      <c r="M193" s="62"/>
      <c r="N193" s="83" t="s">
        <v>53</v>
      </c>
      <c r="O193" s="84"/>
      <c r="P193" s="85"/>
      <c r="Q193" s="62"/>
      <c r="R193" s="62"/>
      <c r="S193" s="62"/>
    </row>
    <row r="194" spans="1:19" ht="23.4" thickBot="1" x14ac:dyDescent="0.45">
      <c r="A194" s="5">
        <v>2</v>
      </c>
      <c r="B194" s="29" t="s">
        <v>19</v>
      </c>
      <c r="C194" s="4">
        <f>SUM(D194:G194)</f>
        <v>4</v>
      </c>
      <c r="D194" s="6"/>
      <c r="E194" s="8"/>
      <c r="F194" s="15" t="s">
        <v>22</v>
      </c>
      <c r="G194" s="136">
        <v>4</v>
      </c>
      <c r="H194" s="116"/>
      <c r="I194" s="62"/>
      <c r="J194" s="62"/>
      <c r="K194" s="33" t="s">
        <v>54</v>
      </c>
      <c r="L194" s="34" t="s">
        <v>55</v>
      </c>
      <c r="M194" s="62"/>
      <c r="N194" s="86">
        <f>K202/K197*100</f>
        <v>66.118836915297095</v>
      </c>
      <c r="O194" s="87"/>
      <c r="P194" s="88"/>
      <c r="Q194" s="62"/>
      <c r="R194" s="62"/>
      <c r="S194" s="62"/>
    </row>
    <row r="195" spans="1:19" ht="23.4" thickBot="1" x14ac:dyDescent="0.45">
      <c r="A195" s="119">
        <v>3</v>
      </c>
      <c r="B195" s="122" t="s">
        <v>20</v>
      </c>
      <c r="C195" s="125">
        <f>SUM(D195:G195:G196:G197:G198)</f>
        <v>214</v>
      </c>
      <c r="D195" s="128">
        <v>5</v>
      </c>
      <c r="E195" s="9"/>
      <c r="F195" s="15" t="s">
        <v>23</v>
      </c>
      <c r="G195" s="131">
        <v>102</v>
      </c>
      <c r="H195" s="132"/>
      <c r="I195" s="62"/>
      <c r="J195" s="62"/>
      <c r="K195" s="35">
        <v>385</v>
      </c>
      <c r="L195" s="36">
        <v>406</v>
      </c>
      <c r="M195" s="62"/>
      <c r="N195" s="89"/>
      <c r="O195" s="90"/>
      <c r="P195" s="91"/>
      <c r="Q195" s="62"/>
      <c r="R195" s="62"/>
      <c r="S195" s="62"/>
    </row>
    <row r="196" spans="1:19" ht="23.4" thickBot="1" x14ac:dyDescent="0.45">
      <c r="A196" s="120"/>
      <c r="B196" s="123"/>
      <c r="C196" s="126"/>
      <c r="D196" s="129"/>
      <c r="E196" s="10"/>
      <c r="F196" s="16" t="s">
        <v>24</v>
      </c>
      <c r="G196" s="133">
        <v>46</v>
      </c>
      <c r="H196" s="134"/>
      <c r="I196" s="62"/>
      <c r="J196" s="62"/>
      <c r="K196" s="79" t="s">
        <v>56</v>
      </c>
      <c r="L196" s="80"/>
      <c r="M196" s="62"/>
      <c r="N196" s="92"/>
      <c r="O196" s="93"/>
      <c r="P196" s="94"/>
      <c r="Q196" s="62"/>
      <c r="R196" s="62"/>
      <c r="S196" s="62"/>
    </row>
    <row r="197" spans="1:19" ht="23.4" thickBot="1" x14ac:dyDescent="0.45">
      <c r="A197" s="120"/>
      <c r="B197" s="123"/>
      <c r="C197" s="126"/>
      <c r="D197" s="129"/>
      <c r="E197" s="10"/>
      <c r="F197" s="17" t="s">
        <v>25</v>
      </c>
      <c r="G197" s="133">
        <v>2</v>
      </c>
      <c r="H197" s="134"/>
      <c r="I197" s="62"/>
      <c r="J197" s="62"/>
      <c r="K197" s="95">
        <f>SUM(K195:L195)</f>
        <v>791</v>
      </c>
      <c r="L197" s="96"/>
      <c r="M197" s="62"/>
      <c r="N197" s="62"/>
      <c r="O197" s="62"/>
      <c r="P197" s="62"/>
      <c r="Q197" s="62"/>
      <c r="R197" s="62"/>
      <c r="S197" s="62"/>
    </row>
    <row r="198" spans="1:19" ht="29.4" thickBot="1" x14ac:dyDescent="0.45">
      <c r="A198" s="121"/>
      <c r="B198" s="124"/>
      <c r="C198" s="127"/>
      <c r="D198" s="130"/>
      <c r="E198" s="11"/>
      <c r="F198" s="18" t="s">
        <v>26</v>
      </c>
      <c r="G198" s="135">
        <v>59</v>
      </c>
      <c r="H198" s="118"/>
      <c r="I198" s="62"/>
      <c r="J198" s="62"/>
      <c r="K198" s="81" t="s">
        <v>57</v>
      </c>
      <c r="L198" s="82"/>
      <c r="M198" s="62"/>
      <c r="N198" s="64" t="s">
        <v>54</v>
      </c>
      <c r="O198" s="65" t="s">
        <v>55</v>
      </c>
      <c r="P198" s="39" t="s">
        <v>59</v>
      </c>
      <c r="Q198" s="41" t="s">
        <v>58</v>
      </c>
      <c r="R198" s="42" t="s">
        <v>60</v>
      </c>
      <c r="S198" s="62"/>
    </row>
    <row r="199" spans="1:19" ht="23.4" thickBot="1" x14ac:dyDescent="0.45">
      <c r="A199" s="3">
        <v>4</v>
      </c>
      <c r="B199" s="30" t="s">
        <v>21</v>
      </c>
      <c r="C199" s="4">
        <f>SUM(D199:G199)</f>
        <v>3</v>
      </c>
      <c r="D199" s="4"/>
      <c r="E199" s="12"/>
      <c r="F199" s="14" t="s">
        <v>27</v>
      </c>
      <c r="G199" s="115">
        <v>3</v>
      </c>
      <c r="H199" s="116"/>
      <c r="I199" s="62"/>
      <c r="J199" s="62"/>
      <c r="K199" s="33" t="s">
        <v>54</v>
      </c>
      <c r="L199" s="34" t="s">
        <v>55</v>
      </c>
      <c r="M199" s="62"/>
      <c r="N199" s="37">
        <v>77</v>
      </c>
      <c r="O199" s="34">
        <v>85</v>
      </c>
      <c r="P199" s="39">
        <f>SUM(N199:O199)</f>
        <v>162</v>
      </c>
      <c r="Q199" s="40">
        <f>P199/K197*100</f>
        <v>20.480404551201012</v>
      </c>
      <c r="R199" s="43">
        <v>0.5</v>
      </c>
      <c r="S199" s="62"/>
    </row>
    <row r="200" spans="1:19" ht="23.4" thickBot="1" x14ac:dyDescent="0.45">
      <c r="A200" s="3">
        <v>5</v>
      </c>
      <c r="B200" s="30" t="s">
        <v>28</v>
      </c>
      <c r="C200" s="4">
        <f>SUM(D200:G200)</f>
        <v>3</v>
      </c>
      <c r="D200" s="7"/>
      <c r="E200" s="8"/>
      <c r="F200" s="14" t="s">
        <v>29</v>
      </c>
      <c r="G200" s="115">
        <v>3</v>
      </c>
      <c r="H200" s="116"/>
      <c r="I200" s="62"/>
      <c r="J200" s="62"/>
      <c r="K200" s="35">
        <v>259</v>
      </c>
      <c r="L200" s="36">
        <v>264</v>
      </c>
      <c r="M200" s="62"/>
      <c r="N200" s="37">
        <v>213</v>
      </c>
      <c r="O200" s="34">
        <v>224</v>
      </c>
      <c r="P200" s="39">
        <f>SUM(N200:O200)</f>
        <v>437</v>
      </c>
      <c r="Q200" s="40">
        <f>P200/K197*100</f>
        <v>55.246523388116309</v>
      </c>
      <c r="R200" s="43">
        <v>0.79166666666666663</v>
      </c>
      <c r="S200" s="62"/>
    </row>
    <row r="201" spans="1:19" ht="23.4" thickBot="1" x14ac:dyDescent="0.45">
      <c r="A201" s="3">
        <v>6</v>
      </c>
      <c r="B201" s="30" t="s">
        <v>30</v>
      </c>
      <c r="C201" s="4">
        <f>SUM(D201:G201)</f>
        <v>28</v>
      </c>
      <c r="D201" s="4"/>
      <c r="E201" s="8"/>
      <c r="F201" s="19" t="s">
        <v>31</v>
      </c>
      <c r="G201" s="136">
        <v>28</v>
      </c>
      <c r="H201" s="116"/>
      <c r="I201" s="62"/>
      <c r="J201" s="62"/>
      <c r="K201" s="79" t="s">
        <v>56</v>
      </c>
      <c r="L201" s="80"/>
      <c r="M201" s="62"/>
      <c r="N201" s="62"/>
      <c r="O201" s="62"/>
      <c r="P201" s="62"/>
      <c r="Q201" s="62"/>
      <c r="R201" s="62"/>
      <c r="S201" s="62"/>
    </row>
    <row r="202" spans="1:19" ht="23.4" thickBot="1" x14ac:dyDescent="0.45">
      <c r="A202" s="3">
        <v>7</v>
      </c>
      <c r="B202" s="30" t="s">
        <v>32</v>
      </c>
      <c r="C202" s="4">
        <f>SUM(D202:G202)</f>
        <v>23</v>
      </c>
      <c r="D202" s="4">
        <v>1</v>
      </c>
      <c r="E202" s="8"/>
      <c r="F202" s="67" t="s">
        <v>33</v>
      </c>
      <c r="G202" s="136">
        <v>22</v>
      </c>
      <c r="H202" s="116"/>
      <c r="I202" s="62"/>
      <c r="J202" s="62"/>
      <c r="K202" s="77">
        <f>SUM(K200:L200)</f>
        <v>523</v>
      </c>
      <c r="L202" s="78"/>
      <c r="M202" s="62"/>
      <c r="N202" s="62"/>
      <c r="O202" s="62"/>
      <c r="P202" s="62"/>
      <c r="Q202" s="62"/>
      <c r="R202" s="62"/>
      <c r="S202" s="62"/>
    </row>
    <row r="203" spans="1:19" ht="23.4" thickBot="1" x14ac:dyDescent="0.45">
      <c r="A203" s="119">
        <v>8</v>
      </c>
      <c r="B203" s="137" t="s">
        <v>34</v>
      </c>
      <c r="C203" s="125">
        <f>SUM(D203:G203:G204:G205:G206)</f>
        <v>149</v>
      </c>
      <c r="D203" s="128">
        <v>5</v>
      </c>
      <c r="E203" s="66"/>
      <c r="F203" s="69" t="s">
        <v>35</v>
      </c>
      <c r="G203" s="140">
        <v>17</v>
      </c>
      <c r="H203" s="13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</row>
    <row r="204" spans="1:19" ht="27" thickBot="1" x14ac:dyDescent="0.45">
      <c r="A204" s="120"/>
      <c r="B204" s="138"/>
      <c r="C204" s="126"/>
      <c r="D204" s="129"/>
      <c r="E204" s="66"/>
      <c r="F204" s="70" t="s">
        <v>36</v>
      </c>
      <c r="G204" s="141">
        <v>102</v>
      </c>
      <c r="H204" s="134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</row>
    <row r="205" spans="1:19" ht="27" thickBot="1" x14ac:dyDescent="0.45">
      <c r="A205" s="120"/>
      <c r="B205" s="138"/>
      <c r="C205" s="126"/>
      <c r="D205" s="129"/>
      <c r="E205" s="66"/>
      <c r="F205" s="70" t="s">
        <v>37</v>
      </c>
      <c r="G205" s="141">
        <v>5</v>
      </c>
      <c r="H205" s="134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</row>
    <row r="206" spans="1:19" ht="23.4" thickBot="1" x14ac:dyDescent="0.45">
      <c r="A206" s="121"/>
      <c r="B206" s="139"/>
      <c r="C206" s="127"/>
      <c r="D206" s="130"/>
      <c r="E206" s="66"/>
      <c r="F206" s="71" t="s">
        <v>38</v>
      </c>
      <c r="G206" s="117">
        <v>20</v>
      </c>
      <c r="H206" s="118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</row>
    <row r="207" spans="1:19" ht="23.4" thickBot="1" x14ac:dyDescent="0.45">
      <c r="A207" s="3">
        <v>9</v>
      </c>
      <c r="B207" s="30" t="s">
        <v>39</v>
      </c>
      <c r="C207" s="4">
        <f>SUM(D207:G207)</f>
        <v>1</v>
      </c>
      <c r="D207" s="4"/>
      <c r="E207" s="8"/>
      <c r="F207" s="68" t="s">
        <v>40</v>
      </c>
      <c r="G207" s="115">
        <v>1</v>
      </c>
      <c r="H207" s="116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</row>
    <row r="208" spans="1:19" ht="23.4" thickBot="1" x14ac:dyDescent="0.45">
      <c r="A208" s="3">
        <v>10</v>
      </c>
      <c r="B208" s="30" t="s">
        <v>41</v>
      </c>
      <c r="C208" s="4">
        <f>SUM(D208:G208)</f>
        <v>14</v>
      </c>
      <c r="D208" s="7">
        <v>1</v>
      </c>
      <c r="E208" s="8"/>
      <c r="F208" s="14" t="s">
        <v>42</v>
      </c>
      <c r="G208" s="115">
        <v>13</v>
      </c>
      <c r="H208" s="116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</row>
    <row r="209" spans="1:19" ht="15" thickBot="1" x14ac:dyDescent="0.35">
      <c r="A209" s="63"/>
      <c r="B209" s="63"/>
      <c r="C209" s="63"/>
      <c r="D209" s="63"/>
      <c r="E209" s="63"/>
      <c r="F209" s="63"/>
      <c r="G209" s="63"/>
      <c r="H209" s="63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</row>
    <row r="210" spans="1:19" x14ac:dyDescent="0.3">
      <c r="A210" s="162" t="s">
        <v>10</v>
      </c>
      <c r="B210" s="163"/>
      <c r="C210" s="168" t="s">
        <v>11</v>
      </c>
      <c r="D210" s="168" t="s">
        <v>12</v>
      </c>
      <c r="E210" s="171" t="s">
        <v>13</v>
      </c>
      <c r="F210" s="172"/>
      <c r="G210" s="179" t="s">
        <v>8</v>
      </c>
      <c r="H210" s="180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</row>
    <row r="211" spans="1:19" x14ac:dyDescent="0.3">
      <c r="A211" s="164"/>
      <c r="B211" s="165"/>
      <c r="C211" s="169"/>
      <c r="D211" s="169"/>
      <c r="E211" s="173"/>
      <c r="F211" s="174"/>
      <c r="G211" s="181"/>
      <c r="H211" s="18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</row>
    <row r="212" spans="1:19" x14ac:dyDescent="0.3">
      <c r="A212" s="164"/>
      <c r="B212" s="165"/>
      <c r="C212" s="169"/>
      <c r="D212" s="169"/>
      <c r="E212" s="173"/>
      <c r="F212" s="174"/>
      <c r="G212" s="181"/>
      <c r="H212" s="18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</row>
    <row r="213" spans="1:19" ht="26.4" customHeight="1" thickBot="1" x14ac:dyDescent="0.35">
      <c r="A213" s="164"/>
      <c r="B213" s="165"/>
      <c r="C213" s="170"/>
      <c r="D213" s="170"/>
      <c r="E213" s="173"/>
      <c r="F213" s="174"/>
      <c r="G213" s="181"/>
      <c r="H213" s="18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</row>
    <row r="214" spans="1:19" x14ac:dyDescent="0.3">
      <c r="A214" s="164"/>
      <c r="B214" s="165"/>
      <c r="C214" s="185">
        <f>SUM(D214:G214)</f>
        <v>497</v>
      </c>
      <c r="D214" s="185">
        <f>SUM(D193:D208)</f>
        <v>17</v>
      </c>
      <c r="E214" s="175"/>
      <c r="F214" s="176"/>
      <c r="G214" s="187">
        <f>SUM(G193:H208)</f>
        <v>480</v>
      </c>
      <c r="H214" s="188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</row>
    <row r="215" spans="1:19" ht="15" thickBot="1" x14ac:dyDescent="0.35">
      <c r="A215" s="166"/>
      <c r="B215" s="167"/>
      <c r="C215" s="186"/>
      <c r="D215" s="186"/>
      <c r="E215" s="177"/>
      <c r="F215" s="178"/>
      <c r="G215" s="189"/>
      <c r="H215" s="190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</row>
    <row r="216" spans="1:19" ht="21" thickBot="1" x14ac:dyDescent="0.35">
      <c r="A216" s="142" t="s">
        <v>14</v>
      </c>
      <c r="B216" s="123"/>
      <c r="C216" s="123"/>
      <c r="D216" s="123"/>
      <c r="E216" s="123"/>
      <c r="F216" s="123"/>
      <c r="G216" s="147">
        <v>7</v>
      </c>
      <c r="H216" s="148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</row>
    <row r="217" spans="1:19" ht="21" thickBot="1" x14ac:dyDescent="0.35">
      <c r="A217" s="145" t="s">
        <v>15</v>
      </c>
      <c r="B217" s="146"/>
      <c r="C217" s="146"/>
      <c r="D217" s="146"/>
      <c r="E217" s="146"/>
      <c r="F217" s="106"/>
      <c r="G217" s="147">
        <v>19</v>
      </c>
      <c r="H217" s="148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</row>
    <row r="218" spans="1:19" ht="21" thickBot="1" x14ac:dyDescent="0.35">
      <c r="A218" s="149" t="s">
        <v>61</v>
      </c>
      <c r="B218" s="150"/>
      <c r="C218" s="150"/>
      <c r="D218" s="150"/>
      <c r="E218" s="150"/>
      <c r="F218" s="112"/>
      <c r="G218" s="160">
        <v>0</v>
      </c>
      <c r="H218" s="161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</row>
    <row r="219" spans="1:19" ht="15" thickBot="1" x14ac:dyDescent="0.35">
      <c r="A219" s="63"/>
      <c r="B219" s="63"/>
      <c r="C219" s="63"/>
      <c r="D219" s="63"/>
      <c r="E219" s="63"/>
      <c r="F219" s="63"/>
      <c r="G219" s="63"/>
      <c r="H219" s="63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</row>
    <row r="220" spans="1:19" x14ac:dyDescent="0.3">
      <c r="A220" s="162" t="s">
        <v>62</v>
      </c>
      <c r="B220" s="191"/>
      <c r="C220" s="192"/>
      <c r="D220" s="196">
        <f>SUM(C214,G216:H217)</f>
        <v>523</v>
      </c>
      <c r="E220" s="63"/>
      <c r="F220" s="198" t="s">
        <v>16</v>
      </c>
      <c r="G220" s="187">
        <f>SUM(C214,G216:H218)</f>
        <v>523</v>
      </c>
      <c r="H220" s="188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</row>
    <row r="221" spans="1:19" ht="15" thickBot="1" x14ac:dyDescent="0.35">
      <c r="A221" s="193"/>
      <c r="B221" s="194"/>
      <c r="C221" s="195"/>
      <c r="D221" s="197"/>
      <c r="E221" s="63"/>
      <c r="F221" s="199"/>
      <c r="G221" s="200"/>
      <c r="H221" s="201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</row>
    <row r="222" spans="1:19" x14ac:dyDescent="0.3">
      <c r="A222" s="50"/>
      <c r="B222" s="51"/>
      <c r="C222" s="51"/>
      <c r="D222" s="51"/>
      <c r="E222" s="51"/>
      <c r="F222" s="51"/>
      <c r="G222" s="51"/>
      <c r="H222" s="52"/>
    </row>
    <row r="223" spans="1:19" ht="15" thickBot="1" x14ac:dyDescent="0.35">
      <c r="A223" s="53"/>
      <c r="B223" s="54"/>
      <c r="C223" s="54"/>
      <c r="D223" s="54"/>
      <c r="E223" s="54"/>
      <c r="F223" s="54"/>
      <c r="G223" s="54"/>
      <c r="H223" s="55"/>
    </row>
  </sheetData>
  <mergeCells count="349">
    <mergeCell ref="A220:C221"/>
    <mergeCell ref="D220:D221"/>
    <mergeCell ref="F220:F221"/>
    <mergeCell ref="G220:H221"/>
    <mergeCell ref="A216:F216"/>
    <mergeCell ref="G216:H216"/>
    <mergeCell ref="A217:F217"/>
    <mergeCell ref="G217:H217"/>
    <mergeCell ref="A218:F218"/>
    <mergeCell ref="G218:H218"/>
    <mergeCell ref="G207:H207"/>
    <mergeCell ref="G208:H208"/>
    <mergeCell ref="A210:B215"/>
    <mergeCell ref="C210:C213"/>
    <mergeCell ref="D210:D213"/>
    <mergeCell ref="E210:F215"/>
    <mergeCell ref="G210:H213"/>
    <mergeCell ref="C214:C215"/>
    <mergeCell ref="D214:D215"/>
    <mergeCell ref="G214:H215"/>
    <mergeCell ref="G199:H199"/>
    <mergeCell ref="G200:H200"/>
    <mergeCell ref="G201:H201"/>
    <mergeCell ref="G202:H202"/>
    <mergeCell ref="A203:A206"/>
    <mergeCell ref="B203:B206"/>
    <mergeCell ref="C203:C206"/>
    <mergeCell ref="D203:D206"/>
    <mergeCell ref="G203:H203"/>
    <mergeCell ref="G204:H204"/>
    <mergeCell ref="G205:H205"/>
    <mergeCell ref="G206:H206"/>
    <mergeCell ref="A191:H191"/>
    <mergeCell ref="G192:H192"/>
    <mergeCell ref="G193:H193"/>
    <mergeCell ref="G194:H194"/>
    <mergeCell ref="A195:A198"/>
    <mergeCell ref="B195:B198"/>
    <mergeCell ref="C195:C198"/>
    <mergeCell ref="D195:D198"/>
    <mergeCell ref="G195:H195"/>
    <mergeCell ref="G196:H196"/>
    <mergeCell ref="G197:H197"/>
    <mergeCell ref="G198:H198"/>
    <mergeCell ref="A188:H188"/>
    <mergeCell ref="A189:C189"/>
    <mergeCell ref="D189:H189"/>
    <mergeCell ref="A190:C190"/>
    <mergeCell ref="D190:H190"/>
    <mergeCell ref="A183:C184"/>
    <mergeCell ref="D183:D184"/>
    <mergeCell ref="F183:F184"/>
    <mergeCell ref="G183:H184"/>
    <mergeCell ref="A187:H187"/>
    <mergeCell ref="A185:H186"/>
    <mergeCell ref="A179:F179"/>
    <mergeCell ref="G179:H179"/>
    <mergeCell ref="A180:F180"/>
    <mergeCell ref="G180:H180"/>
    <mergeCell ref="A181:F181"/>
    <mergeCell ref="G181:H181"/>
    <mergeCell ref="G170:H170"/>
    <mergeCell ref="G171:H171"/>
    <mergeCell ref="A173:B178"/>
    <mergeCell ref="C173:C176"/>
    <mergeCell ref="D173:D176"/>
    <mergeCell ref="E173:F178"/>
    <mergeCell ref="G173:H176"/>
    <mergeCell ref="C177:C178"/>
    <mergeCell ref="D177:D178"/>
    <mergeCell ref="G177:H178"/>
    <mergeCell ref="G162:H162"/>
    <mergeCell ref="G163:H163"/>
    <mergeCell ref="G164:H164"/>
    <mergeCell ref="G165:H165"/>
    <mergeCell ref="A166:A169"/>
    <mergeCell ref="B166:B169"/>
    <mergeCell ref="C166:C169"/>
    <mergeCell ref="D166:D169"/>
    <mergeCell ref="G166:H166"/>
    <mergeCell ref="G167:H167"/>
    <mergeCell ref="G168:H168"/>
    <mergeCell ref="G169:H169"/>
    <mergeCell ref="A154:H154"/>
    <mergeCell ref="G155:H155"/>
    <mergeCell ref="G156:H156"/>
    <mergeCell ref="G157:H157"/>
    <mergeCell ref="A158:A161"/>
    <mergeCell ref="B158:B161"/>
    <mergeCell ref="C158:C161"/>
    <mergeCell ref="D158:D161"/>
    <mergeCell ref="G158:H158"/>
    <mergeCell ref="G159:H159"/>
    <mergeCell ref="G160:H160"/>
    <mergeCell ref="G161:H161"/>
    <mergeCell ref="A151:H151"/>
    <mergeCell ref="A152:C152"/>
    <mergeCell ref="D152:H152"/>
    <mergeCell ref="A153:C153"/>
    <mergeCell ref="D153:H153"/>
    <mergeCell ref="A146:C147"/>
    <mergeCell ref="D146:D147"/>
    <mergeCell ref="F146:F147"/>
    <mergeCell ref="G146:H147"/>
    <mergeCell ref="A150:H150"/>
    <mergeCell ref="A142:F142"/>
    <mergeCell ref="G142:H142"/>
    <mergeCell ref="A143:F143"/>
    <mergeCell ref="G143:H143"/>
    <mergeCell ref="A144:F144"/>
    <mergeCell ref="G144:H144"/>
    <mergeCell ref="G133:H133"/>
    <mergeCell ref="G134:H134"/>
    <mergeCell ref="A136:B141"/>
    <mergeCell ref="C136:C139"/>
    <mergeCell ref="D136:D139"/>
    <mergeCell ref="E136:F141"/>
    <mergeCell ref="G136:H139"/>
    <mergeCell ref="C140:C141"/>
    <mergeCell ref="D140:D141"/>
    <mergeCell ref="G140:H141"/>
    <mergeCell ref="G125:H125"/>
    <mergeCell ref="G126:H126"/>
    <mergeCell ref="G127:H127"/>
    <mergeCell ref="G128:H128"/>
    <mergeCell ref="A129:A132"/>
    <mergeCell ref="B129:B132"/>
    <mergeCell ref="C129:C132"/>
    <mergeCell ref="D129:D132"/>
    <mergeCell ref="G129:H129"/>
    <mergeCell ref="G130:H130"/>
    <mergeCell ref="G131:H131"/>
    <mergeCell ref="G132:H132"/>
    <mergeCell ref="A117:H117"/>
    <mergeCell ref="G118:H118"/>
    <mergeCell ref="G119:H119"/>
    <mergeCell ref="G120:H120"/>
    <mergeCell ref="A121:A124"/>
    <mergeCell ref="B121:B124"/>
    <mergeCell ref="C121:C124"/>
    <mergeCell ref="D121:D124"/>
    <mergeCell ref="G121:H121"/>
    <mergeCell ref="G122:H122"/>
    <mergeCell ref="G123:H123"/>
    <mergeCell ref="G124:H124"/>
    <mergeCell ref="A114:H114"/>
    <mergeCell ref="A115:C115"/>
    <mergeCell ref="D115:H115"/>
    <mergeCell ref="A116:C116"/>
    <mergeCell ref="D116:H116"/>
    <mergeCell ref="A109:C110"/>
    <mergeCell ref="D109:D110"/>
    <mergeCell ref="F109:F110"/>
    <mergeCell ref="G109:H110"/>
    <mergeCell ref="A113:H113"/>
    <mergeCell ref="A105:F105"/>
    <mergeCell ref="G105:H105"/>
    <mergeCell ref="A106:F106"/>
    <mergeCell ref="G106:H106"/>
    <mergeCell ref="A107:F107"/>
    <mergeCell ref="G107:H107"/>
    <mergeCell ref="G96:H96"/>
    <mergeCell ref="G97:H97"/>
    <mergeCell ref="A99:B104"/>
    <mergeCell ref="C99:C102"/>
    <mergeCell ref="D99:D102"/>
    <mergeCell ref="E99:F104"/>
    <mergeCell ref="G99:H102"/>
    <mergeCell ref="C103:C104"/>
    <mergeCell ref="D103:D104"/>
    <mergeCell ref="G103:H104"/>
    <mergeCell ref="G88:H88"/>
    <mergeCell ref="G89:H89"/>
    <mergeCell ref="G90:H90"/>
    <mergeCell ref="G91:H91"/>
    <mergeCell ref="A92:A95"/>
    <mergeCell ref="B92:B95"/>
    <mergeCell ref="C92:C95"/>
    <mergeCell ref="D92:D95"/>
    <mergeCell ref="G92:H92"/>
    <mergeCell ref="G93:H93"/>
    <mergeCell ref="G94:H94"/>
    <mergeCell ref="G95:H95"/>
    <mergeCell ref="A80:H80"/>
    <mergeCell ref="G81:H81"/>
    <mergeCell ref="G82:H82"/>
    <mergeCell ref="G83:H83"/>
    <mergeCell ref="A84:A87"/>
    <mergeCell ref="B84:B87"/>
    <mergeCell ref="C84:C87"/>
    <mergeCell ref="D84:D87"/>
    <mergeCell ref="G84:H84"/>
    <mergeCell ref="G85:H85"/>
    <mergeCell ref="G86:H86"/>
    <mergeCell ref="G87:H87"/>
    <mergeCell ref="A77:H77"/>
    <mergeCell ref="A78:C78"/>
    <mergeCell ref="D78:H78"/>
    <mergeCell ref="A79:C79"/>
    <mergeCell ref="D79:H79"/>
    <mergeCell ref="A72:C73"/>
    <mergeCell ref="D72:D73"/>
    <mergeCell ref="F72:F73"/>
    <mergeCell ref="G72:H73"/>
    <mergeCell ref="A76:H76"/>
    <mergeCell ref="A68:F68"/>
    <mergeCell ref="G68:H68"/>
    <mergeCell ref="A69:F69"/>
    <mergeCell ref="G69:H69"/>
    <mergeCell ref="A70:F70"/>
    <mergeCell ref="G70:H70"/>
    <mergeCell ref="G59:H59"/>
    <mergeCell ref="G60:H60"/>
    <mergeCell ref="A62:B67"/>
    <mergeCell ref="C62:C65"/>
    <mergeCell ref="D62:D65"/>
    <mergeCell ref="E62:F67"/>
    <mergeCell ref="G62:H65"/>
    <mergeCell ref="C66:C67"/>
    <mergeCell ref="D66:D67"/>
    <mergeCell ref="G66:H67"/>
    <mergeCell ref="G51:H51"/>
    <mergeCell ref="G52:H52"/>
    <mergeCell ref="G53:H53"/>
    <mergeCell ref="G54:H54"/>
    <mergeCell ref="A55:A58"/>
    <mergeCell ref="B55:B58"/>
    <mergeCell ref="C55:C58"/>
    <mergeCell ref="D55:D58"/>
    <mergeCell ref="G55:H55"/>
    <mergeCell ref="G56:H56"/>
    <mergeCell ref="G57:H57"/>
    <mergeCell ref="G58:H58"/>
    <mergeCell ref="A43:H43"/>
    <mergeCell ref="G44:H44"/>
    <mergeCell ref="G45:H45"/>
    <mergeCell ref="G46:H46"/>
    <mergeCell ref="A47:A50"/>
    <mergeCell ref="B47:B50"/>
    <mergeCell ref="C47:C50"/>
    <mergeCell ref="D47:D50"/>
    <mergeCell ref="G47:H47"/>
    <mergeCell ref="G48:H48"/>
    <mergeCell ref="G49:H49"/>
    <mergeCell ref="G50:H50"/>
    <mergeCell ref="A40:H40"/>
    <mergeCell ref="A41:C41"/>
    <mergeCell ref="D41:H41"/>
    <mergeCell ref="A42:C42"/>
    <mergeCell ref="D42:H42"/>
    <mergeCell ref="A6:H6"/>
    <mergeCell ref="G7:H7"/>
    <mergeCell ref="G8:H8"/>
    <mergeCell ref="G9:H9"/>
    <mergeCell ref="G33:H33"/>
    <mergeCell ref="G23:H23"/>
    <mergeCell ref="A25:B30"/>
    <mergeCell ref="C25:C28"/>
    <mergeCell ref="D25:D28"/>
    <mergeCell ref="E25:F30"/>
    <mergeCell ref="G25:H28"/>
    <mergeCell ref="C29:C30"/>
    <mergeCell ref="D29:D30"/>
    <mergeCell ref="G29:H30"/>
    <mergeCell ref="A35:C36"/>
    <mergeCell ref="D35:D36"/>
    <mergeCell ref="F35:F36"/>
    <mergeCell ref="G35:H36"/>
    <mergeCell ref="G14:H14"/>
    <mergeCell ref="A39:H39"/>
    <mergeCell ref="G18:H18"/>
    <mergeCell ref="G19:H19"/>
    <mergeCell ref="G20:H20"/>
    <mergeCell ref="A31:F31"/>
    <mergeCell ref="G31:H31"/>
    <mergeCell ref="A32:F32"/>
    <mergeCell ref="G32:H32"/>
    <mergeCell ref="A33:F33"/>
    <mergeCell ref="A2:H2"/>
    <mergeCell ref="A3:H3"/>
    <mergeCell ref="A4:C4"/>
    <mergeCell ref="D4:H4"/>
    <mergeCell ref="A5:C5"/>
    <mergeCell ref="D5:H5"/>
    <mergeCell ref="G22:H22"/>
    <mergeCell ref="G21:H21"/>
    <mergeCell ref="A10:A13"/>
    <mergeCell ref="B10:B13"/>
    <mergeCell ref="C10:C13"/>
    <mergeCell ref="D10:D13"/>
    <mergeCell ref="G10:H10"/>
    <mergeCell ref="G11:H11"/>
    <mergeCell ref="G12:H12"/>
    <mergeCell ref="G13:H13"/>
    <mergeCell ref="G15:H15"/>
    <mergeCell ref="G16:H16"/>
    <mergeCell ref="G17:H17"/>
    <mergeCell ref="A18:A21"/>
    <mergeCell ref="B18:B21"/>
    <mergeCell ref="C18:C21"/>
    <mergeCell ref="D18:D21"/>
    <mergeCell ref="K8:L8"/>
    <mergeCell ref="N8:P8"/>
    <mergeCell ref="N9:P11"/>
    <mergeCell ref="K11:L11"/>
    <mergeCell ref="K12:L12"/>
    <mergeCell ref="K13:L13"/>
    <mergeCell ref="K16:L16"/>
    <mergeCell ref="K17:L17"/>
    <mergeCell ref="K45:L45"/>
    <mergeCell ref="N45:P45"/>
    <mergeCell ref="N46:P48"/>
    <mergeCell ref="K48:L48"/>
    <mergeCell ref="K49:L49"/>
    <mergeCell ref="K50:L50"/>
    <mergeCell ref="K53:L53"/>
    <mergeCell ref="K54:L54"/>
    <mergeCell ref="K82:L82"/>
    <mergeCell ref="N82:P82"/>
    <mergeCell ref="N83:P85"/>
    <mergeCell ref="K85:L85"/>
    <mergeCell ref="K86:L86"/>
    <mergeCell ref="K87:L87"/>
    <mergeCell ref="K90:L90"/>
    <mergeCell ref="K91:L91"/>
    <mergeCell ref="K119:L119"/>
    <mergeCell ref="N119:P119"/>
    <mergeCell ref="N120:P122"/>
    <mergeCell ref="K122:L122"/>
    <mergeCell ref="K123:L123"/>
    <mergeCell ref="K124:L124"/>
    <mergeCell ref="K127:L127"/>
    <mergeCell ref="K128:L128"/>
    <mergeCell ref="K156:L156"/>
    <mergeCell ref="N156:P156"/>
    <mergeCell ref="N157:P159"/>
    <mergeCell ref="K159:L159"/>
    <mergeCell ref="K160:L160"/>
    <mergeCell ref="K161:L161"/>
    <mergeCell ref="K202:L202"/>
    <mergeCell ref="K164:L164"/>
    <mergeCell ref="K165:L165"/>
    <mergeCell ref="K193:L193"/>
    <mergeCell ref="N193:P193"/>
    <mergeCell ref="N194:P196"/>
    <mergeCell ref="K196:L196"/>
    <mergeCell ref="K197:L197"/>
    <mergeCell ref="K198:L198"/>
    <mergeCell ref="K201:L20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opLeftCell="A16" zoomScale="80" zoomScaleNormal="80" workbookViewId="0">
      <selection activeCell="A33" sqref="A33:C34"/>
    </sheetView>
  </sheetViews>
  <sheetFormatPr defaultRowHeight="14.4" x14ac:dyDescent="0.3"/>
  <cols>
    <col min="1" max="1" width="6.6640625" customWidth="1"/>
    <col min="2" max="2" width="34.77734375" customWidth="1"/>
    <col min="3" max="3" width="10.5546875" customWidth="1"/>
    <col min="4" max="4" width="12.109375" customWidth="1"/>
    <col min="5" max="5" width="7.109375" customWidth="1"/>
    <col min="6" max="6" width="41.6640625" customWidth="1"/>
    <col min="8" max="8" width="5" customWidth="1"/>
    <col min="11" max="12" width="12.77734375" customWidth="1"/>
  </cols>
  <sheetData>
    <row r="1" spans="1:18" ht="42" customHeight="1" x14ac:dyDescent="0.3">
      <c r="A1" s="230" t="s">
        <v>49</v>
      </c>
      <c r="B1" s="231"/>
      <c r="C1" s="231"/>
      <c r="D1" s="231"/>
      <c r="E1" s="231"/>
      <c r="F1" s="231"/>
      <c r="G1" s="231"/>
      <c r="H1" s="232"/>
    </row>
    <row r="2" spans="1:18" ht="42" customHeight="1" x14ac:dyDescent="0.3">
      <c r="A2" s="233" t="s">
        <v>0</v>
      </c>
      <c r="B2" s="234"/>
      <c r="C2" s="234"/>
      <c r="D2" s="234"/>
      <c r="E2" s="234"/>
      <c r="F2" s="234"/>
      <c r="G2" s="234"/>
      <c r="H2" s="235"/>
    </row>
    <row r="3" spans="1:18" x14ac:dyDescent="0.3">
      <c r="A3" s="103" t="s">
        <v>1</v>
      </c>
      <c r="B3" s="104"/>
      <c r="C3" s="105"/>
      <c r="D3" s="106" t="s">
        <v>50</v>
      </c>
      <c r="E3" s="107"/>
      <c r="F3" s="107"/>
      <c r="G3" s="107"/>
      <c r="H3" s="108"/>
    </row>
    <row r="4" spans="1:18" ht="15" thickBot="1" x14ac:dyDescent="0.35">
      <c r="A4" s="109" t="s">
        <v>2</v>
      </c>
      <c r="B4" s="110"/>
      <c r="C4" s="111"/>
      <c r="D4" s="112" t="s">
        <v>51</v>
      </c>
      <c r="E4" s="113"/>
      <c r="F4" s="113"/>
      <c r="G4" s="113"/>
      <c r="H4" s="114"/>
    </row>
    <row r="5" spans="1:18" ht="19.2" customHeight="1" thickBot="1" x14ac:dyDescent="0.35">
      <c r="A5" s="236" t="s">
        <v>48</v>
      </c>
      <c r="B5" s="237"/>
      <c r="C5" s="237"/>
      <c r="D5" s="237"/>
      <c r="E5" s="237"/>
      <c r="F5" s="237"/>
      <c r="G5" s="237"/>
      <c r="H5" s="238"/>
    </row>
    <row r="6" spans="1:18" ht="83.4" customHeight="1" thickBot="1" x14ac:dyDescent="0.35">
      <c r="A6" s="2" t="s">
        <v>3</v>
      </c>
      <c r="B6" s="4" t="s">
        <v>4</v>
      </c>
      <c r="C6" s="44" t="s">
        <v>5</v>
      </c>
      <c r="D6" s="44" t="s">
        <v>6</v>
      </c>
      <c r="E6" s="32"/>
      <c r="F6" s="31" t="s">
        <v>7</v>
      </c>
      <c r="G6" s="217" t="s">
        <v>8</v>
      </c>
      <c r="H6" s="218"/>
    </row>
    <row r="7" spans="1:18" ht="29.4" thickBot="1" x14ac:dyDescent="0.45">
      <c r="A7" s="3">
        <v>1</v>
      </c>
      <c r="B7" s="28" t="s">
        <v>18</v>
      </c>
      <c r="C7" s="4">
        <f>SUM(D7:G7)</f>
        <v>285</v>
      </c>
      <c r="D7" s="4">
        <f>SUM(SEZIONI!D8,SEZIONI!D45,SEZIONI!D82,SEZIONI!D119,SEZIONI!D156,SEZIONI!D193)</f>
        <v>8</v>
      </c>
      <c r="E7" s="8"/>
      <c r="F7" s="22" t="s">
        <v>9</v>
      </c>
      <c r="G7" s="136">
        <f>SUM(SEZIONI!G8,SEZIONI!G45,SEZIONI!G82,SEZIONI!G119,SEZIONI!G156,SEZIONI!G193)</f>
        <v>277</v>
      </c>
      <c r="H7" s="116"/>
      <c r="K7" s="81" t="s">
        <v>52</v>
      </c>
      <c r="L7" s="82"/>
      <c r="N7" s="83" t="s">
        <v>53</v>
      </c>
      <c r="O7" s="84"/>
      <c r="P7" s="85"/>
    </row>
    <row r="8" spans="1:18" ht="23.4" thickBot="1" x14ac:dyDescent="0.45">
      <c r="A8" s="5">
        <v>2</v>
      </c>
      <c r="B8" s="29" t="s">
        <v>19</v>
      </c>
      <c r="C8" s="4">
        <f>SUM(D8:G8)</f>
        <v>25</v>
      </c>
      <c r="D8" s="4">
        <f>SUM(SEZIONI!D9,SEZIONI!D46,SEZIONI!D83,SEZIONI!D120,SEZIONI!D157,SEZIONI!D194)</f>
        <v>2</v>
      </c>
      <c r="E8" s="8"/>
      <c r="F8" s="23" t="s">
        <v>22</v>
      </c>
      <c r="G8" s="136">
        <f>SUM(SEZIONI!G9,SEZIONI!G46,SEZIONI!G83,SEZIONI!G120,SEZIONI!G157,SEZIONI!G194)</f>
        <v>23</v>
      </c>
      <c r="H8" s="116"/>
      <c r="K8" s="33" t="s">
        <v>54</v>
      </c>
      <c r="L8" s="34" t="s">
        <v>55</v>
      </c>
      <c r="N8" s="86">
        <f>K16/K11*100</f>
        <v>67.158931082981724</v>
      </c>
      <c r="O8" s="87"/>
      <c r="P8" s="88"/>
    </row>
    <row r="9" spans="1:18" ht="23.4" thickBot="1" x14ac:dyDescent="0.45">
      <c r="A9" s="119">
        <v>3</v>
      </c>
      <c r="B9" s="122" t="s">
        <v>20</v>
      </c>
      <c r="C9" s="125">
        <f>SUM(D9:G9:G10:G11:G12)</f>
        <v>1151</v>
      </c>
      <c r="D9" s="219">
        <f>SUM(SEZIONI!D10,SEZIONI!D47,SEZIONI!D84,SEZIONI!D121,SEZIONI!D158,SEZIONI!D195)</f>
        <v>30</v>
      </c>
      <c r="E9" s="9"/>
      <c r="F9" s="23" t="s">
        <v>23</v>
      </c>
      <c r="G9" s="136">
        <f>SUM(SEZIONI!G10,SEZIONI!G47,SEZIONI!G84,SEZIONI!G121,SEZIONI!G158,SEZIONI!G195)</f>
        <v>626</v>
      </c>
      <c r="H9" s="116"/>
      <c r="K9" s="35">
        <f>SUM(SEZIONI!K10,SEZIONI!K47,SEZIONI!K84,SEZIONI!K121,SEZIONI!K158,SEZIONI!K195)</f>
        <v>1986</v>
      </c>
      <c r="L9" s="36">
        <f>SUM(SEZIONI!L10,SEZIONI!L47,SEZIONI!L84,SEZIONI!L121,SEZIONI!L158,SEZIONI!L195)</f>
        <v>2280</v>
      </c>
      <c r="N9" s="89"/>
      <c r="O9" s="90"/>
      <c r="P9" s="91"/>
    </row>
    <row r="10" spans="1:18" ht="23.4" thickBot="1" x14ac:dyDescent="0.45">
      <c r="A10" s="120"/>
      <c r="B10" s="123"/>
      <c r="C10" s="126"/>
      <c r="D10" s="220"/>
      <c r="E10" s="10"/>
      <c r="F10" s="24" t="s">
        <v>24</v>
      </c>
      <c r="G10" s="136">
        <f>SUM(SEZIONI!G11,SEZIONI!G48,SEZIONI!G85,SEZIONI!G122,SEZIONI!G159,SEZIONI!G196)</f>
        <v>203</v>
      </c>
      <c r="H10" s="116"/>
      <c r="K10" s="79" t="s">
        <v>56</v>
      </c>
      <c r="L10" s="80"/>
      <c r="N10" s="92"/>
      <c r="O10" s="93"/>
      <c r="P10" s="94"/>
    </row>
    <row r="11" spans="1:18" ht="23.4" thickBot="1" x14ac:dyDescent="0.45">
      <c r="A11" s="120"/>
      <c r="B11" s="123"/>
      <c r="C11" s="126"/>
      <c r="D11" s="220"/>
      <c r="E11" s="10"/>
      <c r="F11" s="25" t="s">
        <v>25</v>
      </c>
      <c r="G11" s="136">
        <f>SUM(SEZIONI!G12,SEZIONI!G49,SEZIONI!G86,SEZIONI!G123,SEZIONI!G160,SEZIONI!G197)</f>
        <v>27</v>
      </c>
      <c r="H11" s="116"/>
      <c r="K11" s="95">
        <f>SUM(K9:L9)</f>
        <v>4266</v>
      </c>
      <c r="L11" s="96"/>
    </row>
    <row r="12" spans="1:18" ht="29.4" thickBot="1" x14ac:dyDescent="0.45">
      <c r="A12" s="121"/>
      <c r="B12" s="124"/>
      <c r="C12" s="127"/>
      <c r="D12" s="221"/>
      <c r="E12" s="11"/>
      <c r="F12" s="26" t="s">
        <v>26</v>
      </c>
      <c r="G12" s="136">
        <f>SUM(SEZIONI!G13,SEZIONI!G50,SEZIONI!G87,SEZIONI!G124,SEZIONI!G161,SEZIONI!G198)</f>
        <v>265</v>
      </c>
      <c r="H12" s="116"/>
      <c r="K12" s="81" t="s">
        <v>57</v>
      </c>
      <c r="L12" s="82"/>
      <c r="N12" s="37" t="s">
        <v>54</v>
      </c>
      <c r="O12" s="38" t="s">
        <v>55</v>
      </c>
      <c r="P12" s="39" t="s">
        <v>59</v>
      </c>
      <c r="Q12" s="41" t="s">
        <v>58</v>
      </c>
      <c r="R12" s="42" t="s">
        <v>60</v>
      </c>
    </row>
    <row r="13" spans="1:18" ht="23.4" thickBot="1" x14ac:dyDescent="0.45">
      <c r="A13" s="3">
        <v>4</v>
      </c>
      <c r="B13" s="30" t="s">
        <v>21</v>
      </c>
      <c r="C13" s="4">
        <f>SUM(D13:G13)</f>
        <v>25</v>
      </c>
      <c r="D13" s="4">
        <f>SUM(SEZIONI!D14,SEZIONI!D51,SEZIONI!D88,SEZIONI!D125,SEZIONI!D162,SEZIONI!D199)</f>
        <v>1</v>
      </c>
      <c r="E13" s="12"/>
      <c r="F13" s="22" t="s">
        <v>27</v>
      </c>
      <c r="G13" s="136">
        <f>SUM(SEZIONI!G14,SEZIONI!G51,SEZIONI!G88,SEZIONI!G125,SEZIONI!G162,SEZIONI!G199)</f>
        <v>24</v>
      </c>
      <c r="H13" s="116"/>
      <c r="K13" s="33" t="s">
        <v>54</v>
      </c>
      <c r="L13" s="34" t="s">
        <v>55</v>
      </c>
      <c r="N13" s="37"/>
      <c r="O13" s="38"/>
      <c r="P13" s="39">
        <f>SUM(SEZIONI!P199,SEZIONI!P162,SEZIONI!P125,SEZIONI!P88,SEZIONI!P51,SEZIONI!P14)</f>
        <v>962</v>
      </c>
      <c r="Q13" s="40">
        <f>P13/K11*100</f>
        <v>22.550398499765588</v>
      </c>
      <c r="R13" s="43">
        <v>0.5</v>
      </c>
    </row>
    <row r="14" spans="1:18" ht="23.4" thickBot="1" x14ac:dyDescent="0.45">
      <c r="A14" s="3">
        <v>5</v>
      </c>
      <c r="B14" s="30" t="s">
        <v>28</v>
      </c>
      <c r="C14" s="4">
        <f>SUM(D14:G14)</f>
        <v>23</v>
      </c>
      <c r="D14" s="4">
        <f>SUM(SEZIONI!D15,SEZIONI!D52,SEZIONI!D89,SEZIONI!D126,SEZIONI!D163,SEZIONI!D200)</f>
        <v>3</v>
      </c>
      <c r="E14" s="8"/>
      <c r="F14" s="22" t="s">
        <v>29</v>
      </c>
      <c r="G14" s="136">
        <f>SUM(SEZIONI!G15,SEZIONI!G52,SEZIONI!G89,SEZIONI!G126,SEZIONI!G163,SEZIONI!G200)</f>
        <v>20</v>
      </c>
      <c r="H14" s="116"/>
      <c r="K14" s="35">
        <f>SUM(SEZIONI!K15,SEZIONI!K52,SEZIONI!K89,SEZIONI!K126,SEZIONI!K163,SEZIONI!K200)</f>
        <v>1344</v>
      </c>
      <c r="L14" s="36">
        <f>SUM(SEZIONI!L15,SEZIONI!L52,SEZIONI!L89,SEZIONI!L126,SEZIONI!L163,SEZIONI!L200)</f>
        <v>1521</v>
      </c>
      <c r="N14" s="37">
        <f>SUM(SEZIONI!N200,SEZIONI!N163,SEZIONI!N126,SEZIONI!N89,SEZIONI!N52,SEZIONI!N15)</f>
        <v>1119</v>
      </c>
      <c r="O14" s="38">
        <f>SUM(SEZIONI!O15,SEZIONI!O52,SEZIONI!O89,SEZIONI!O126,SEZIONI!O163,SEZIONI!O200)</f>
        <v>1257</v>
      </c>
      <c r="P14" s="39">
        <f>SUM(N14:O14)</f>
        <v>2376</v>
      </c>
      <c r="Q14" s="40">
        <f>P14/K11*100</f>
        <v>55.696202531645568</v>
      </c>
      <c r="R14" s="43">
        <v>0.79166666666666663</v>
      </c>
    </row>
    <row r="15" spans="1:18" ht="23.4" thickBot="1" x14ac:dyDescent="0.45">
      <c r="A15" s="3">
        <v>6</v>
      </c>
      <c r="B15" s="30" t="s">
        <v>30</v>
      </c>
      <c r="C15" s="4">
        <f>SUM(D15:G15)</f>
        <v>215</v>
      </c>
      <c r="D15" s="4">
        <f>SUM(SEZIONI!D16,SEZIONI!D53,SEZIONI!D90,SEZIONI!D127,SEZIONI!D164,SEZIONI!D201)</f>
        <v>5</v>
      </c>
      <c r="E15" s="8"/>
      <c r="F15" s="27" t="s">
        <v>31</v>
      </c>
      <c r="G15" s="136">
        <f>SUM(SEZIONI!G16,SEZIONI!G53,SEZIONI!G90,SEZIONI!G127,SEZIONI!G164,SEZIONI!G201)</f>
        <v>210</v>
      </c>
      <c r="H15" s="116"/>
      <c r="K15" s="79" t="s">
        <v>56</v>
      </c>
      <c r="L15" s="80"/>
    </row>
    <row r="16" spans="1:18" ht="23.4" thickBot="1" x14ac:dyDescent="0.45">
      <c r="A16" s="3">
        <v>7</v>
      </c>
      <c r="B16" s="30" t="s">
        <v>32</v>
      </c>
      <c r="C16" s="4">
        <f>SUM(D16:G16)</f>
        <v>84</v>
      </c>
      <c r="D16" s="4">
        <f>SUM(SEZIONI!D17,SEZIONI!D54,SEZIONI!D91,SEZIONI!D128,SEZIONI!D165,SEZIONI!D202)</f>
        <v>3</v>
      </c>
      <c r="E16" s="8"/>
      <c r="F16" s="72" t="s">
        <v>33</v>
      </c>
      <c r="G16" s="136">
        <f>SUM(SEZIONI!G17,SEZIONI!G54,SEZIONI!G91,SEZIONI!G128,SEZIONI!G165,SEZIONI!G202)</f>
        <v>81</v>
      </c>
      <c r="H16" s="116"/>
      <c r="K16" s="77">
        <f>SUM(K14:L14)</f>
        <v>2865</v>
      </c>
      <c r="L16" s="78"/>
    </row>
    <row r="17" spans="1:8" ht="23.4" thickBot="1" x14ac:dyDescent="0.45">
      <c r="A17" s="119">
        <v>8</v>
      </c>
      <c r="B17" s="137" t="s">
        <v>34</v>
      </c>
      <c r="C17" s="125">
        <f>SUM(D17:G17:G18:G19:G20)</f>
        <v>824</v>
      </c>
      <c r="D17" s="219">
        <f>SUM(SEZIONI!D18,SEZIONI!D55,SEZIONI!D92,SEZIONI!D129,SEZIONI!D166,SEZIONI!D203)</f>
        <v>30</v>
      </c>
      <c r="E17" s="66"/>
      <c r="F17" s="74" t="s">
        <v>35</v>
      </c>
      <c r="G17" s="115">
        <f>SUM(SEZIONI!G18,SEZIONI!G55,SEZIONI!G92,SEZIONI!G129,SEZIONI!G166,SEZIONI!G203)</f>
        <v>90</v>
      </c>
      <c r="H17" s="116"/>
    </row>
    <row r="18" spans="1:8" ht="23.4" customHeight="1" thickBot="1" x14ac:dyDescent="0.45">
      <c r="A18" s="120"/>
      <c r="B18" s="138"/>
      <c r="C18" s="126"/>
      <c r="D18" s="220"/>
      <c r="E18" s="66"/>
      <c r="F18" s="75" t="s">
        <v>36</v>
      </c>
      <c r="G18" s="115">
        <f>SUM(SEZIONI!G19,SEZIONI!G56,SEZIONI!G93,SEZIONI!G130,SEZIONI!G167,SEZIONI!G204)</f>
        <v>605</v>
      </c>
      <c r="H18" s="116"/>
    </row>
    <row r="19" spans="1:8" ht="23.4" customHeight="1" thickBot="1" x14ac:dyDescent="0.45">
      <c r="A19" s="120"/>
      <c r="B19" s="138"/>
      <c r="C19" s="126"/>
      <c r="D19" s="220"/>
      <c r="E19" s="66"/>
      <c r="F19" s="75" t="s">
        <v>37</v>
      </c>
      <c r="G19" s="115">
        <f>SUM(SEZIONI!G20,SEZIONI!G57,SEZIONI!G94,SEZIONI!G131,SEZIONI!G168,SEZIONI!G205)</f>
        <v>16</v>
      </c>
      <c r="H19" s="116"/>
    </row>
    <row r="20" spans="1:8" ht="23.4" thickBot="1" x14ac:dyDescent="0.45">
      <c r="A20" s="121"/>
      <c r="B20" s="139"/>
      <c r="C20" s="127"/>
      <c r="D20" s="221"/>
      <c r="E20" s="66"/>
      <c r="F20" s="76" t="s">
        <v>38</v>
      </c>
      <c r="G20" s="115">
        <f>SUM(SEZIONI!G21,SEZIONI!G58,SEZIONI!G95,SEZIONI!G132,SEZIONI!G169,SEZIONI!G206)</f>
        <v>83</v>
      </c>
      <c r="H20" s="116"/>
    </row>
    <row r="21" spans="1:8" ht="23.4" thickBot="1" x14ac:dyDescent="0.45">
      <c r="A21" s="3">
        <v>9</v>
      </c>
      <c r="B21" s="30" t="s">
        <v>39</v>
      </c>
      <c r="C21" s="4">
        <f>SUM(D21:G21)</f>
        <v>3</v>
      </c>
      <c r="D21" s="4">
        <f>SUM(SEZIONI!D22,SEZIONI!D59,SEZIONI!D96,SEZIONI!D133,SEZIONI!D170,SEZIONI!D207)</f>
        <v>0</v>
      </c>
      <c r="E21" s="8"/>
      <c r="F21" s="73" t="s">
        <v>40</v>
      </c>
      <c r="G21" s="136">
        <f>SUM(SEZIONI!G22,SEZIONI!G59,SEZIONI!G96,SEZIONI!G133,SEZIONI!G170,SEZIONI!G207)</f>
        <v>3</v>
      </c>
      <c r="H21" s="116"/>
    </row>
    <row r="22" spans="1:8" ht="23.4" thickBot="1" x14ac:dyDescent="0.45">
      <c r="A22" s="3">
        <v>10</v>
      </c>
      <c r="B22" s="30" t="s">
        <v>41</v>
      </c>
      <c r="C22" s="4">
        <f>SUM(D22:G22)</f>
        <v>51</v>
      </c>
      <c r="D22" s="4">
        <f>SUM(SEZIONI!D23,SEZIONI!D60,SEZIONI!D97,SEZIONI!D134,SEZIONI!D171,SEZIONI!D208)</f>
        <v>1</v>
      </c>
      <c r="E22" s="8"/>
      <c r="F22" s="22" t="s">
        <v>42</v>
      </c>
      <c r="G22" s="136">
        <f>SUM(SEZIONI!G23,SEZIONI!G60,SEZIONI!G97,SEZIONI!G134,SEZIONI!G171,SEZIONI!G208)</f>
        <v>50</v>
      </c>
      <c r="H22" s="116"/>
    </row>
    <row r="23" spans="1:8" ht="17.399999999999999" customHeight="1" x14ac:dyDescent="0.3">
      <c r="A23" s="162" t="s">
        <v>10</v>
      </c>
      <c r="B23" s="163"/>
      <c r="C23" s="222" t="s">
        <v>11</v>
      </c>
      <c r="D23" s="222" t="s">
        <v>12</v>
      </c>
      <c r="E23" s="171" t="s">
        <v>13</v>
      </c>
      <c r="F23" s="172"/>
      <c r="G23" s="225" t="s">
        <v>8</v>
      </c>
      <c r="H23" s="226"/>
    </row>
    <row r="24" spans="1:8" ht="17.399999999999999" customHeight="1" x14ac:dyDescent="0.3">
      <c r="A24" s="164"/>
      <c r="B24" s="165"/>
      <c r="C24" s="223"/>
      <c r="D24" s="223"/>
      <c r="E24" s="173"/>
      <c r="F24" s="174"/>
      <c r="G24" s="227"/>
      <c r="H24" s="228"/>
    </row>
    <row r="25" spans="1:8" ht="16.2" customHeight="1" x14ac:dyDescent="0.3">
      <c r="A25" s="164"/>
      <c r="B25" s="165"/>
      <c r="C25" s="223"/>
      <c r="D25" s="223"/>
      <c r="E25" s="173"/>
      <c r="F25" s="174"/>
      <c r="G25" s="227"/>
      <c r="H25" s="228"/>
    </row>
    <row r="26" spans="1:8" ht="42" customHeight="1" thickBot="1" x14ac:dyDescent="0.35">
      <c r="A26" s="164"/>
      <c r="B26" s="165"/>
      <c r="C26" s="224"/>
      <c r="D26" s="224"/>
      <c r="E26" s="173"/>
      <c r="F26" s="174"/>
      <c r="G26" s="227"/>
      <c r="H26" s="228"/>
    </row>
    <row r="27" spans="1:8" x14ac:dyDescent="0.3">
      <c r="A27" s="164"/>
      <c r="B27" s="165"/>
      <c r="C27" s="185">
        <f>SUM(D27:G27)</f>
        <v>2686</v>
      </c>
      <c r="D27" s="185">
        <f>SUM(D7:D22)</f>
        <v>83</v>
      </c>
      <c r="E27" s="175"/>
      <c r="F27" s="176"/>
      <c r="G27" s="187">
        <f>SUM(G7:H22)</f>
        <v>2603</v>
      </c>
      <c r="H27" s="188"/>
    </row>
    <row r="28" spans="1:8" ht="15" thickBot="1" x14ac:dyDescent="0.35">
      <c r="A28" s="166"/>
      <c r="B28" s="167"/>
      <c r="C28" s="186"/>
      <c r="D28" s="186"/>
      <c r="E28" s="177"/>
      <c r="F28" s="178"/>
      <c r="G28" s="189"/>
      <c r="H28" s="190"/>
    </row>
    <row r="29" spans="1:8" ht="21" thickBot="1" x14ac:dyDescent="0.35">
      <c r="A29" s="142" t="s">
        <v>14</v>
      </c>
      <c r="B29" s="123"/>
      <c r="C29" s="123"/>
      <c r="D29" s="123"/>
      <c r="E29" s="123"/>
      <c r="F29" s="123"/>
      <c r="G29" s="147">
        <f>SUM(SEZIONI!G31,SEZIONI!G68,SEZIONI!G105,SEZIONI!G142,SEZIONI!G179,SEZIONI!G216)</f>
        <v>71</v>
      </c>
      <c r="H29" s="148"/>
    </row>
    <row r="30" spans="1:8" ht="21" thickBot="1" x14ac:dyDescent="0.35">
      <c r="A30" s="145" t="s">
        <v>15</v>
      </c>
      <c r="B30" s="146"/>
      <c r="C30" s="146"/>
      <c r="D30" s="146"/>
      <c r="E30" s="146"/>
      <c r="F30" s="106"/>
      <c r="G30" s="147">
        <f>SUM(SEZIONI!G217,SEZIONI!G180,SEZIONI!G143,SEZIONI!G106,SEZIONI!G69,SEZIONI!G32)</f>
        <v>108</v>
      </c>
      <c r="H30" s="148"/>
    </row>
    <row r="31" spans="1:8" ht="21" thickBot="1" x14ac:dyDescent="0.35">
      <c r="A31" s="149" t="s">
        <v>61</v>
      </c>
      <c r="B31" s="150"/>
      <c r="C31" s="150"/>
      <c r="D31" s="150"/>
      <c r="E31" s="150"/>
      <c r="F31" s="112"/>
      <c r="G31" s="147"/>
      <c r="H31" s="148"/>
    </row>
    <row r="32" spans="1:8" ht="15" thickBot="1" x14ac:dyDescent="0.35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62" t="s">
        <v>63</v>
      </c>
      <c r="B33" s="191"/>
      <c r="C33" s="192"/>
      <c r="D33" s="196">
        <f>SUM(C27,G29:H30)</f>
        <v>2865</v>
      </c>
      <c r="E33" s="1"/>
      <c r="F33" s="198" t="s">
        <v>16</v>
      </c>
      <c r="G33" s="187">
        <f>SUM(C27,G29:H31)</f>
        <v>2865</v>
      </c>
      <c r="H33" s="188"/>
    </row>
    <row r="34" spans="1:8" ht="15" thickBot="1" x14ac:dyDescent="0.35">
      <c r="A34" s="149"/>
      <c r="B34" s="150"/>
      <c r="C34" s="112"/>
      <c r="D34" s="229"/>
      <c r="E34" s="1"/>
      <c r="F34" s="153"/>
      <c r="G34" s="189"/>
      <c r="H34" s="190"/>
    </row>
  </sheetData>
  <mergeCells count="58">
    <mergeCell ref="A33:C34"/>
    <mergeCell ref="D33:D34"/>
    <mergeCell ref="F33:F34"/>
    <mergeCell ref="G33:H34"/>
    <mergeCell ref="A29:F29"/>
    <mergeCell ref="G29:H29"/>
    <mergeCell ref="A30:F30"/>
    <mergeCell ref="G30:H30"/>
    <mergeCell ref="A31:F31"/>
    <mergeCell ref="G31:H31"/>
    <mergeCell ref="G21:H21"/>
    <mergeCell ref="G22:H22"/>
    <mergeCell ref="A23:B28"/>
    <mergeCell ref="C23:C26"/>
    <mergeCell ref="D23:D26"/>
    <mergeCell ref="E23:F28"/>
    <mergeCell ref="G23:H26"/>
    <mergeCell ref="C27:C28"/>
    <mergeCell ref="D27:D28"/>
    <mergeCell ref="G27:H28"/>
    <mergeCell ref="A17:A20"/>
    <mergeCell ref="B17:B20"/>
    <mergeCell ref="C17:C20"/>
    <mergeCell ref="D17:D20"/>
    <mergeCell ref="G17:H17"/>
    <mergeCell ref="G18:H18"/>
    <mergeCell ref="G19:H19"/>
    <mergeCell ref="G20:H20"/>
    <mergeCell ref="G16:H16"/>
    <mergeCell ref="A5:H5"/>
    <mergeCell ref="G6:H6"/>
    <mergeCell ref="G7:H7"/>
    <mergeCell ref="G8:H8"/>
    <mergeCell ref="A9:A12"/>
    <mergeCell ref="B9:B12"/>
    <mergeCell ref="C9:C12"/>
    <mergeCell ref="D9:D12"/>
    <mergeCell ref="G9:H9"/>
    <mergeCell ref="G10:H10"/>
    <mergeCell ref="G11:H11"/>
    <mergeCell ref="G12:H12"/>
    <mergeCell ref="G13:H13"/>
    <mergeCell ref="G14:H14"/>
    <mergeCell ref="G15:H15"/>
    <mergeCell ref="A1:H1"/>
    <mergeCell ref="A2:H2"/>
    <mergeCell ref="A3:C3"/>
    <mergeCell ref="D3:H3"/>
    <mergeCell ref="A4:C4"/>
    <mergeCell ref="D4:H4"/>
    <mergeCell ref="K16:L16"/>
    <mergeCell ref="N7:P7"/>
    <mergeCell ref="N8:P10"/>
    <mergeCell ref="K7:L7"/>
    <mergeCell ref="K10:L10"/>
    <mergeCell ref="K11:L11"/>
    <mergeCell ref="K12:L12"/>
    <mergeCell ref="K15:L15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SEZIONI</vt:lpstr>
      <vt:lpstr>RIEPILOGO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2022-09-26T03:29:00Z</dcterms:modified>
</cp:coreProperties>
</file>